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录用名单" sheetId="4" r:id="rId1"/>
  </sheets>
  <definedNames>
    <definedName name="_xlnm._FilterDatabase" localSheetId="0" hidden="1">拟录用名单!$A$2:$E$40</definedName>
    <definedName name="_xlnm.Print_Titles" localSheetId="0">拟录用名单!$1:$2</definedName>
  </definedNames>
  <calcPr calcId="144525"/>
</workbook>
</file>

<file path=xl/sharedStrings.xml><?xml version="1.0" encoding="utf-8"?>
<sst xmlns="http://schemas.openxmlformats.org/spreadsheetml/2006/main" count="82" uniqueCount="59">
  <si>
    <t>2022年三沙市船务管理局公开招聘船员拟录用人员名单</t>
  </si>
  <si>
    <t>序号</t>
  </si>
  <si>
    <t>姓名</t>
  </si>
  <si>
    <t>岗位</t>
  </si>
  <si>
    <t>身份证号码</t>
  </si>
  <si>
    <t>备注</t>
  </si>
  <si>
    <t>船长（1）</t>
  </si>
  <si>
    <t>452323********4630</t>
  </si>
  <si>
    <t>船长（2）</t>
  </si>
  <si>
    <t>230406********0310</t>
  </si>
  <si>
    <t>大副</t>
  </si>
  <si>
    <t>340403********0013</t>
  </si>
  <si>
    <t>460004********2817</t>
  </si>
  <si>
    <t>三副（2）</t>
  </si>
  <si>
    <t>460003********4212</t>
  </si>
  <si>
    <t>三副（3）</t>
  </si>
  <si>
    <t>469024********0819</t>
  </si>
  <si>
    <t>值班水手（1）</t>
  </si>
  <si>
    <t>460002********4118</t>
  </si>
  <si>
    <t>460022********2110</t>
  </si>
  <si>
    <t>460006********3116</t>
  </si>
  <si>
    <t>值班水手（2）</t>
  </si>
  <si>
    <t>510923********6413</t>
  </si>
  <si>
    <t>460006********8717</t>
  </si>
  <si>
    <t>460006********5610</t>
  </si>
  <si>
    <t>460002********4117</t>
  </si>
  <si>
    <t>460022********2318</t>
  </si>
  <si>
    <t>460022********3294</t>
  </si>
  <si>
    <t>大管轮（1）</t>
  </si>
  <si>
    <t>330226********7514</t>
  </si>
  <si>
    <t>大管轮（2）</t>
  </si>
  <si>
    <t>460027********0637</t>
  </si>
  <si>
    <t>二管轮</t>
  </si>
  <si>
    <t>460028********5616</t>
  </si>
  <si>
    <t>三管轮</t>
  </si>
  <si>
    <t>370686********0036</t>
  </si>
  <si>
    <t>电子电气员</t>
  </si>
  <si>
    <t>460102********0917</t>
  </si>
  <si>
    <t>值班机工（1）</t>
  </si>
  <si>
    <t>460028********1239</t>
  </si>
  <si>
    <t>460006********1639</t>
  </si>
  <si>
    <t>值班机工（2）</t>
  </si>
  <si>
    <t>441402********1575</t>
  </si>
  <si>
    <t>460006********2015</t>
  </si>
  <si>
    <t>469023********5915</t>
  </si>
  <si>
    <t>服务员</t>
  </si>
  <si>
    <t>469030********4512</t>
  </si>
  <si>
    <t>410504********1529</t>
  </si>
  <si>
    <t>500102********0266</t>
  </si>
  <si>
    <t>460002********0027</t>
  </si>
  <si>
    <t>460005********0515</t>
  </si>
  <si>
    <t>460005********1250</t>
  </si>
  <si>
    <t>460004********0864</t>
  </si>
  <si>
    <t>460031********6822</t>
  </si>
  <si>
    <t>460025********0025</t>
  </si>
  <si>
    <t>460004********2413</t>
  </si>
  <si>
    <t>460102********2129</t>
  </si>
  <si>
    <t>460026********032X</t>
  </si>
  <si>
    <t>460031********6422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</si>
</sst>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tabSelected="1" topLeftCell="A30" workbookViewId="0">
      <selection activeCell="A3" sqref="A3:A40"/>
    </sheetView>
  </sheetViews>
  <sheetFormatPr defaultColWidth="9" defaultRowHeight="13.5" outlineLevelCol="4"/>
  <cols>
    <col min="1" max="1" width="9.375" customWidth="1"/>
    <col min="2" max="2" width="15" customWidth="1"/>
    <col min="3" max="3" width="20.375" customWidth="1"/>
    <col min="4" max="4" width="25.75" customWidth="1"/>
    <col min="5" max="5" width="13.25" customWidth="1"/>
  </cols>
  <sheetData>
    <row r="1" ht="50.1" customHeight="1" spans="1:5">
      <c r="A1" s="1" t="s">
        <v>0</v>
      </c>
      <c r="B1" s="2"/>
      <c r="C1" s="2"/>
      <c r="D1" s="2"/>
      <c r="E1" s="2"/>
    </row>
    <row r="2" ht="24.9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9.1" customHeight="1" spans="1:5">
      <c r="A3" s="3">
        <v>1</v>
      </c>
      <c r="B3" s="3" t="str">
        <f>"王荣春"</f>
        <v>王荣春</v>
      </c>
      <c r="C3" s="3" t="s">
        <v>6</v>
      </c>
      <c r="D3" s="3" t="s">
        <v>7</v>
      </c>
      <c r="E3" s="3"/>
    </row>
    <row r="4" ht="29.1" customHeight="1" spans="1:5">
      <c r="A4" s="3">
        <v>2</v>
      </c>
      <c r="B4" s="3" t="str">
        <f>"张龙"</f>
        <v>张龙</v>
      </c>
      <c r="C4" s="3" t="s">
        <v>8</v>
      </c>
      <c r="D4" s="3" t="s">
        <v>9</v>
      </c>
      <c r="E4" s="3"/>
    </row>
    <row r="5" ht="29.1" customHeight="1" spans="1:5">
      <c r="A5" s="3">
        <v>3</v>
      </c>
      <c r="B5" s="3" t="str">
        <f>"陈璞欣"</f>
        <v>陈璞欣</v>
      </c>
      <c r="C5" s="3" t="s">
        <v>10</v>
      </c>
      <c r="D5" s="3" t="s">
        <v>11</v>
      </c>
      <c r="E5" s="3"/>
    </row>
    <row r="6" ht="29.1" customHeight="1" spans="1:5">
      <c r="A6" s="3">
        <v>4</v>
      </c>
      <c r="B6" s="3" t="str">
        <f>"林鸿宝"</f>
        <v>林鸿宝</v>
      </c>
      <c r="C6" s="3" t="s">
        <v>10</v>
      </c>
      <c r="D6" s="3" t="s">
        <v>12</v>
      </c>
      <c r="E6" s="3"/>
    </row>
    <row r="7" ht="29.1" customHeight="1" spans="1:5">
      <c r="A7" s="3">
        <v>5</v>
      </c>
      <c r="B7" s="3" t="str">
        <f>"王正甲"</f>
        <v>王正甲</v>
      </c>
      <c r="C7" s="3" t="s">
        <v>13</v>
      </c>
      <c r="D7" s="3" t="s">
        <v>14</v>
      </c>
      <c r="E7" s="3"/>
    </row>
    <row r="8" ht="29.1" customHeight="1" spans="1:5">
      <c r="A8" s="3">
        <v>6</v>
      </c>
      <c r="B8" s="3" t="str">
        <f>"郑康路"</f>
        <v>郑康路</v>
      </c>
      <c r="C8" s="3" t="s">
        <v>15</v>
      </c>
      <c r="D8" s="3" t="s">
        <v>16</v>
      </c>
      <c r="E8" s="3"/>
    </row>
    <row r="9" ht="29.1" customHeight="1" spans="1:5">
      <c r="A9" s="3">
        <v>7</v>
      </c>
      <c r="B9" s="3" t="str">
        <f>"欧阳"</f>
        <v>欧阳</v>
      </c>
      <c r="C9" s="3" t="s">
        <v>17</v>
      </c>
      <c r="D9" s="3" t="s">
        <v>18</v>
      </c>
      <c r="E9" s="3"/>
    </row>
    <row r="10" ht="29.1" customHeight="1" spans="1:5">
      <c r="A10" s="3">
        <v>8</v>
      </c>
      <c r="B10" s="3" t="str">
        <f>"陈术"</f>
        <v>陈术</v>
      </c>
      <c r="C10" s="3" t="s">
        <v>17</v>
      </c>
      <c r="D10" s="3" t="s">
        <v>19</v>
      </c>
      <c r="E10" s="3"/>
    </row>
    <row r="11" ht="29.1" customHeight="1" spans="1:5">
      <c r="A11" s="3">
        <v>9</v>
      </c>
      <c r="B11" s="3" t="str">
        <f>"陈宏"</f>
        <v>陈宏</v>
      </c>
      <c r="C11" s="3" t="s">
        <v>17</v>
      </c>
      <c r="D11" s="3" t="s">
        <v>20</v>
      </c>
      <c r="E11" s="3"/>
    </row>
    <row r="12" ht="29.1" customHeight="1" spans="1:5">
      <c r="A12" s="3">
        <v>10</v>
      </c>
      <c r="B12" s="3" t="str">
        <f>"李治"</f>
        <v>李治</v>
      </c>
      <c r="C12" s="3" t="s">
        <v>21</v>
      </c>
      <c r="D12" s="3" t="s">
        <v>22</v>
      </c>
      <c r="E12" s="3"/>
    </row>
    <row r="13" ht="29.1" customHeight="1" spans="1:5">
      <c r="A13" s="3">
        <v>11</v>
      </c>
      <c r="B13" s="3" t="str">
        <f>"王川斌"</f>
        <v>王川斌</v>
      </c>
      <c r="C13" s="3" t="s">
        <v>21</v>
      </c>
      <c r="D13" s="3" t="s">
        <v>23</v>
      </c>
      <c r="E13" s="3"/>
    </row>
    <row r="14" ht="29.1" customHeight="1" spans="1:5">
      <c r="A14" s="3">
        <v>12</v>
      </c>
      <c r="B14" s="3" t="str">
        <f>"杨体芬"</f>
        <v>杨体芬</v>
      </c>
      <c r="C14" s="3" t="s">
        <v>21</v>
      </c>
      <c r="D14" s="3" t="s">
        <v>24</v>
      </c>
      <c r="E14" s="3"/>
    </row>
    <row r="15" ht="29.1" customHeight="1" spans="1:5">
      <c r="A15" s="3">
        <v>13</v>
      </c>
      <c r="B15" s="3" t="str">
        <f>"雷奔驰"</f>
        <v>雷奔驰</v>
      </c>
      <c r="C15" s="3" t="s">
        <v>21</v>
      </c>
      <c r="D15" s="3" t="s">
        <v>25</v>
      </c>
      <c r="E15" s="3"/>
    </row>
    <row r="16" ht="29.1" customHeight="1" spans="1:5">
      <c r="A16" s="3">
        <v>14</v>
      </c>
      <c r="B16" s="3" t="str">
        <f>"符祥俊"</f>
        <v>符祥俊</v>
      </c>
      <c r="C16" s="3" t="s">
        <v>21</v>
      </c>
      <c r="D16" s="3" t="s">
        <v>26</v>
      </c>
      <c r="E16" s="3"/>
    </row>
    <row r="17" ht="29.1" customHeight="1" spans="1:5">
      <c r="A17" s="3">
        <v>15</v>
      </c>
      <c r="B17" s="3" t="str">
        <f>"符策远"</f>
        <v>符策远</v>
      </c>
      <c r="C17" s="3" t="s">
        <v>21</v>
      </c>
      <c r="D17" s="3" t="s">
        <v>27</v>
      </c>
      <c r="E17" s="3"/>
    </row>
    <row r="18" ht="29.1" customHeight="1" spans="1:5">
      <c r="A18" s="3">
        <v>16</v>
      </c>
      <c r="B18" s="3" t="str">
        <f>"张海伦"</f>
        <v>张海伦</v>
      </c>
      <c r="C18" s="3" t="s">
        <v>28</v>
      </c>
      <c r="D18" s="3" t="s">
        <v>29</v>
      </c>
      <c r="E18" s="3"/>
    </row>
    <row r="19" ht="29.1" customHeight="1" spans="1:5">
      <c r="A19" s="3">
        <v>17</v>
      </c>
      <c r="B19" s="3" t="str">
        <f>"王发"</f>
        <v>王发</v>
      </c>
      <c r="C19" s="3" t="s">
        <v>30</v>
      </c>
      <c r="D19" s="3" t="s">
        <v>31</v>
      </c>
      <c r="E19" s="3"/>
    </row>
    <row r="20" ht="29.1" customHeight="1" spans="1:5">
      <c r="A20" s="3">
        <v>18</v>
      </c>
      <c r="B20" s="3" t="str">
        <f>"林小龙"</f>
        <v>林小龙</v>
      </c>
      <c r="C20" s="3" t="s">
        <v>32</v>
      </c>
      <c r="D20" s="3" t="s">
        <v>33</v>
      </c>
      <c r="E20" s="3"/>
    </row>
    <row r="21" ht="29.1" customHeight="1" spans="1:5">
      <c r="A21" s="3">
        <v>19</v>
      </c>
      <c r="B21" s="3" t="str">
        <f>"林晓东"</f>
        <v>林晓东</v>
      </c>
      <c r="C21" s="3" t="s">
        <v>34</v>
      </c>
      <c r="D21" s="3" t="s">
        <v>35</v>
      </c>
      <c r="E21" s="3"/>
    </row>
    <row r="22" ht="29.1" customHeight="1" spans="1:5">
      <c r="A22" s="3">
        <v>20</v>
      </c>
      <c r="B22" s="3" t="str">
        <f>"高元泽"</f>
        <v>高元泽</v>
      </c>
      <c r="C22" s="3" t="s">
        <v>36</v>
      </c>
      <c r="D22" s="3" t="s">
        <v>37</v>
      </c>
      <c r="E22" s="3"/>
    </row>
    <row r="23" ht="29.1" customHeight="1" spans="1:5">
      <c r="A23" s="3">
        <v>21</v>
      </c>
      <c r="B23" s="3" t="str">
        <f>"林官"</f>
        <v>林官</v>
      </c>
      <c r="C23" s="3" t="s">
        <v>38</v>
      </c>
      <c r="D23" s="3" t="s">
        <v>39</v>
      </c>
      <c r="E23" s="3"/>
    </row>
    <row r="24" ht="29.1" customHeight="1" spans="1:5">
      <c r="A24" s="3">
        <v>22</v>
      </c>
      <c r="B24" s="3" t="str">
        <f>"夏治渊"</f>
        <v>夏治渊</v>
      </c>
      <c r="C24" s="3" t="s">
        <v>38</v>
      </c>
      <c r="D24" s="3" t="s">
        <v>40</v>
      </c>
      <c r="E24" s="3"/>
    </row>
    <row r="25" ht="29.1" customHeight="1" spans="1:5">
      <c r="A25" s="3">
        <v>23</v>
      </c>
      <c r="B25" s="3" t="str">
        <f>"张永威"</f>
        <v>张永威</v>
      </c>
      <c r="C25" s="3" t="s">
        <v>41</v>
      </c>
      <c r="D25" s="3" t="s">
        <v>42</v>
      </c>
      <c r="E25" s="3"/>
    </row>
    <row r="26" ht="29.1" customHeight="1" spans="1:5">
      <c r="A26" s="3">
        <v>24</v>
      </c>
      <c r="B26" s="3" t="str">
        <f>"卓书宁"</f>
        <v>卓书宁</v>
      </c>
      <c r="C26" s="3" t="s">
        <v>41</v>
      </c>
      <c r="D26" s="3" t="s">
        <v>43</v>
      </c>
      <c r="E26" s="3"/>
    </row>
    <row r="27" ht="29.1" customHeight="1" spans="1:5">
      <c r="A27" s="3">
        <v>25</v>
      </c>
      <c r="B27" s="3" t="str">
        <f>"王显玉"</f>
        <v>王显玉</v>
      </c>
      <c r="C27" s="3" t="s">
        <v>41</v>
      </c>
      <c r="D27" s="3" t="s">
        <v>44</v>
      </c>
      <c r="E27" s="3"/>
    </row>
    <row r="28" ht="29.1" customHeight="1" spans="1:5">
      <c r="A28" s="3">
        <v>26</v>
      </c>
      <c r="B28" s="3" t="str">
        <f>"吴佳宝"</f>
        <v>吴佳宝</v>
      </c>
      <c r="C28" s="3" t="s">
        <v>45</v>
      </c>
      <c r="D28" s="3" t="s">
        <v>46</v>
      </c>
      <c r="E28" s="4"/>
    </row>
    <row r="29" ht="29.1" customHeight="1" spans="1:5">
      <c r="A29" s="3">
        <v>27</v>
      </c>
      <c r="B29" s="3" t="str">
        <f>"孙谦"</f>
        <v>孙谦</v>
      </c>
      <c r="C29" s="3" t="s">
        <v>45</v>
      </c>
      <c r="D29" s="3" t="s">
        <v>47</v>
      </c>
      <c r="E29" s="4"/>
    </row>
    <row r="30" ht="29.1" customHeight="1" spans="1:5">
      <c r="A30" s="3">
        <v>28</v>
      </c>
      <c r="B30" s="3" t="str">
        <f>"马昕"</f>
        <v>马昕</v>
      </c>
      <c r="C30" s="3" t="s">
        <v>45</v>
      </c>
      <c r="D30" s="3" t="s">
        <v>48</v>
      </c>
      <c r="E30" s="4"/>
    </row>
    <row r="31" ht="29.1" customHeight="1" spans="1:5">
      <c r="A31" s="3">
        <v>29</v>
      </c>
      <c r="B31" s="3" t="str">
        <f>"龚业敏"</f>
        <v>龚业敏</v>
      </c>
      <c r="C31" s="3" t="s">
        <v>45</v>
      </c>
      <c r="D31" s="3" t="s">
        <v>49</v>
      </c>
      <c r="E31" s="4"/>
    </row>
    <row r="32" ht="29.1" customHeight="1" spans="1:5">
      <c r="A32" s="3">
        <v>30</v>
      </c>
      <c r="B32" s="3" t="str">
        <f>"张华虔"</f>
        <v>张华虔</v>
      </c>
      <c r="C32" s="3" t="s">
        <v>45</v>
      </c>
      <c r="D32" s="3" t="s">
        <v>50</v>
      </c>
      <c r="E32" s="4"/>
    </row>
    <row r="33" ht="29.1" customHeight="1" spans="1:5">
      <c r="A33" s="3">
        <v>31</v>
      </c>
      <c r="B33" s="3" t="str">
        <f>"梁盛"</f>
        <v>梁盛</v>
      </c>
      <c r="C33" s="3" t="s">
        <v>45</v>
      </c>
      <c r="D33" s="3" t="s">
        <v>51</v>
      </c>
      <c r="E33" s="4"/>
    </row>
    <row r="34" ht="29.1" customHeight="1" spans="1:5">
      <c r="A34" s="3">
        <v>32</v>
      </c>
      <c r="B34" s="3" t="str">
        <f>"杨 欣"</f>
        <v>杨 欣</v>
      </c>
      <c r="C34" s="3" t="s">
        <v>45</v>
      </c>
      <c r="D34" s="3" t="s">
        <v>52</v>
      </c>
      <c r="E34" s="4"/>
    </row>
    <row r="35" ht="29.1" customHeight="1" spans="1:5">
      <c r="A35" s="3">
        <v>33</v>
      </c>
      <c r="B35" s="3" t="str">
        <f>"梁何静"</f>
        <v>梁何静</v>
      </c>
      <c r="C35" s="3" t="s">
        <v>45</v>
      </c>
      <c r="D35" s="3" t="s">
        <v>53</v>
      </c>
      <c r="E35" s="4"/>
    </row>
    <row r="36" ht="29.1" customHeight="1" spans="1:5">
      <c r="A36" s="3">
        <v>34</v>
      </c>
      <c r="B36" s="3" t="str">
        <f>"张丁月"</f>
        <v>张丁月</v>
      </c>
      <c r="C36" s="3" t="s">
        <v>45</v>
      </c>
      <c r="D36" s="3" t="s">
        <v>54</v>
      </c>
      <c r="E36" s="4"/>
    </row>
    <row r="37" ht="29.1" customHeight="1" spans="1:5">
      <c r="A37" s="3">
        <v>35</v>
      </c>
      <c r="B37" s="3" t="str">
        <f>"严兴健"</f>
        <v>严兴健</v>
      </c>
      <c r="C37" s="3" t="s">
        <v>45</v>
      </c>
      <c r="D37" s="3" t="s">
        <v>55</v>
      </c>
      <c r="E37" s="4"/>
    </row>
    <row r="38" ht="29.1" customHeight="1" spans="1:5">
      <c r="A38" s="3">
        <v>36</v>
      </c>
      <c r="B38" s="3" t="str">
        <f>"田如茵"</f>
        <v>田如茵</v>
      </c>
      <c r="C38" s="3" t="s">
        <v>45</v>
      </c>
      <c r="D38" s="3" t="s">
        <v>56</v>
      </c>
      <c r="E38" s="4"/>
    </row>
    <row r="39" ht="29.1" customHeight="1" spans="1:5">
      <c r="A39" s="3">
        <v>37</v>
      </c>
      <c r="B39" s="3" t="str">
        <f>"朱奕姿"</f>
        <v>朱奕姿</v>
      </c>
      <c r="C39" s="3" t="s">
        <v>45</v>
      </c>
      <c r="D39" s="3" t="s">
        <v>57</v>
      </c>
      <c r="E39" s="4"/>
    </row>
    <row r="40" ht="29.1" customHeight="1" spans="1:5">
      <c r="A40" s="3">
        <v>38</v>
      </c>
      <c r="B40" s="3" t="str">
        <f>"吴思颖"</f>
        <v>吴思颖</v>
      </c>
      <c r="C40" s="3" t="s">
        <v>45</v>
      </c>
      <c r="D40" s="3" t="s">
        <v>58</v>
      </c>
      <c r="E40" s="4"/>
    </row>
  </sheetData>
  <autoFilter ref="A2:E40">
    <extLst/>
  </autoFilter>
  <mergeCells count="1">
    <mergeCell ref="A1:E1"/>
  </mergeCells>
  <pageMargins left="0.393055555555556" right="0.393055555555556" top="0.393055555555556" bottom="0.393055555555556" header="0.5" footer="0.5"/>
  <pageSetup paperSize="9" scale="5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柒月与你</cp:lastModifiedBy>
  <dcterms:created xsi:type="dcterms:W3CDTF">2022-10-09T08:33:00Z</dcterms:created>
  <dcterms:modified xsi:type="dcterms:W3CDTF">2022-11-22T03:58:57Z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D04AB8FD07FE4A59AC7714D1A304C063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