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附件" sheetId="1" r:id="rId1"/>
  </sheets>
  <definedNames/>
  <calcPr fullCalcOnLoad="1"/>
</workbook>
</file>

<file path=xl/sharedStrings.xml><?xml version="1.0" encoding="utf-8"?>
<sst xmlns="http://schemas.openxmlformats.org/spreadsheetml/2006/main" count="27" uniqueCount="7">
  <si>
    <r>
      <t>中国热带农业科学院品资所2022年第二批科技支撑岗工作人员公开招聘</t>
    </r>
    <r>
      <rPr>
        <b/>
        <sz val="22"/>
        <color indexed="8"/>
        <rFont val="宋体"/>
        <family val="0"/>
      </rPr>
      <t>通过笔试</t>
    </r>
    <r>
      <rPr>
        <b/>
        <sz val="22"/>
        <rFont val="宋体"/>
        <family val="0"/>
      </rPr>
      <t>确</t>
    </r>
    <r>
      <rPr>
        <b/>
        <sz val="22"/>
        <color indexed="8"/>
        <rFont val="宋体"/>
        <family val="0"/>
      </rPr>
      <t>认环节进入笔试人员名单</t>
    </r>
  </si>
  <si>
    <t>序号</t>
  </si>
  <si>
    <t>报考号</t>
  </si>
  <si>
    <t>报考岗位</t>
  </si>
  <si>
    <t>姓名</t>
  </si>
  <si>
    <t>PZS20220201_热带作物种业研究中心科技支撑辅助岗1</t>
  </si>
  <si>
    <t>PZS20220202_品种测试研究室专职测试科技支撑辅助岗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</si>
</sst>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2"/>
      <name val="宋体"/>
      <family val="0"/>
    </font>
    <font>
      <b/>
      <sz val="22"/>
      <name val="宋体"/>
      <family val="0"/>
    </font>
    <font>
      <b/>
      <sz val="2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selection activeCell="F5" sqref="F5"/>
    </sheetView>
  </sheetViews>
  <sheetFormatPr defaultColWidth="9.00390625" defaultRowHeight="15"/>
  <cols>
    <col min="2" max="2" width="27.140625" style="0" customWidth="1"/>
    <col min="3" max="3" width="37.421875" style="0" customWidth="1"/>
    <col min="4" max="4" width="17.421875" style="0" customWidth="1"/>
  </cols>
  <sheetData>
    <row r="1" spans="1:4" ht="93" customHeight="1">
      <c r="A1" s="2" t="s">
        <v>0</v>
      </c>
      <c r="B1" s="3"/>
      <c r="C1" s="3"/>
      <c r="D1" s="3"/>
    </row>
    <row r="2" spans="1:4" s="1" customFormat="1" ht="34.5" customHeight="1">
      <c r="A2" s="4" t="s">
        <v>1</v>
      </c>
      <c r="B2" s="4" t="s">
        <v>2</v>
      </c>
      <c r="C2" s="4" t="s">
        <v>3</v>
      </c>
      <c r="D2" s="4" t="s">
        <v>4</v>
      </c>
    </row>
    <row r="3" spans="1:4" s="1" customFormat="1" ht="34.5" customHeight="1">
      <c r="A3" s="4">
        <v>1</v>
      </c>
      <c r="B3" s="5" t="str">
        <f>"43812022081709331643485"</f>
        <v>43812022081709331643485</v>
      </c>
      <c r="C3" s="5" t="s">
        <v>5</v>
      </c>
      <c r="D3" s="5" t="str">
        <f>"郭云峰"</f>
        <v>郭云峰</v>
      </c>
    </row>
    <row r="4" spans="1:4" s="1" customFormat="1" ht="34.5" customHeight="1">
      <c r="A4" s="4">
        <v>2</v>
      </c>
      <c r="B4" s="5" t="str">
        <f>"43812022081916470456407"</f>
        <v>43812022081916470456407</v>
      </c>
      <c r="C4" s="5" t="s">
        <v>5</v>
      </c>
      <c r="D4" s="5" t="str">
        <f>"王琪"</f>
        <v>王琪</v>
      </c>
    </row>
    <row r="5" spans="1:4" s="1" customFormat="1" ht="34.5" customHeight="1">
      <c r="A5" s="4">
        <v>3</v>
      </c>
      <c r="B5" s="5" t="str">
        <f>"43812022082113470261888"</f>
        <v>43812022082113470261888</v>
      </c>
      <c r="C5" s="5" t="s">
        <v>5</v>
      </c>
      <c r="D5" s="5" t="str">
        <f>"傅经效"</f>
        <v>傅经效</v>
      </c>
    </row>
    <row r="6" spans="1:4" s="1" customFormat="1" ht="34.5" customHeight="1">
      <c r="A6" s="4">
        <v>4</v>
      </c>
      <c r="B6" s="5" t="str">
        <f>"43812022082219242470563"</f>
        <v>43812022082219242470563</v>
      </c>
      <c r="C6" s="5" t="s">
        <v>5</v>
      </c>
      <c r="D6" s="5" t="str">
        <f>"姜奇明"</f>
        <v>姜奇明</v>
      </c>
    </row>
    <row r="7" spans="1:4" s="1" customFormat="1" ht="34.5" customHeight="1">
      <c r="A7" s="4">
        <v>5</v>
      </c>
      <c r="B7" s="5" t="str">
        <f>"43812022082316195875931"</f>
        <v>43812022082316195875931</v>
      </c>
      <c r="C7" s="5" t="s">
        <v>5</v>
      </c>
      <c r="D7" s="5" t="str">
        <f>"田佳迎"</f>
        <v>田佳迎</v>
      </c>
    </row>
    <row r="8" spans="1:4" s="1" customFormat="1" ht="34.5" customHeight="1">
      <c r="A8" s="4">
        <v>6</v>
      </c>
      <c r="B8" s="5" t="str">
        <f>"43812022082318191876621"</f>
        <v>43812022082318191876621</v>
      </c>
      <c r="C8" s="5" t="s">
        <v>5</v>
      </c>
      <c r="D8" s="5" t="str">
        <f>"鹿文举"</f>
        <v>鹿文举</v>
      </c>
    </row>
    <row r="9" spans="1:4" s="1" customFormat="1" ht="34.5" customHeight="1">
      <c r="A9" s="4">
        <v>7</v>
      </c>
      <c r="B9" s="5" t="str">
        <f>"43812022082511542287169"</f>
        <v>43812022082511542287169</v>
      </c>
      <c r="C9" s="5" t="s">
        <v>5</v>
      </c>
      <c r="D9" s="5" t="str">
        <f>"崔永宁"</f>
        <v>崔永宁</v>
      </c>
    </row>
    <row r="10" spans="1:4" s="1" customFormat="1" ht="34.5" customHeight="1">
      <c r="A10" s="4">
        <v>8</v>
      </c>
      <c r="B10" s="5" t="str">
        <f>"43812022082521262493268"</f>
        <v>43812022082521262493268</v>
      </c>
      <c r="C10" s="5" t="s">
        <v>5</v>
      </c>
      <c r="D10" s="5" t="str">
        <f>"王净"</f>
        <v>王净</v>
      </c>
    </row>
    <row r="11" spans="1:4" s="1" customFormat="1" ht="34.5" customHeight="1">
      <c r="A11" s="4">
        <v>9</v>
      </c>
      <c r="B11" s="5" t="str">
        <f>"438120220827160519104969"</f>
        <v>438120220827160519104969</v>
      </c>
      <c r="C11" s="5" t="s">
        <v>5</v>
      </c>
      <c r="D11" s="5" t="str">
        <f>"强润润"</f>
        <v>强润润</v>
      </c>
    </row>
    <row r="12" spans="1:4" s="1" customFormat="1" ht="34.5" customHeight="1">
      <c r="A12" s="4">
        <v>10</v>
      </c>
      <c r="B12" s="5" t="str">
        <f>"438120220828112759106854"</f>
        <v>438120220828112759106854</v>
      </c>
      <c r="C12" s="5" t="s">
        <v>5</v>
      </c>
      <c r="D12" s="5" t="str">
        <f>"张小短"</f>
        <v>张小短</v>
      </c>
    </row>
    <row r="13" spans="1:4" s="1" customFormat="1" ht="34.5" customHeight="1">
      <c r="A13" s="4">
        <v>11</v>
      </c>
      <c r="B13" s="5" t="str">
        <f>"438120220829104717111569"</f>
        <v>438120220829104717111569</v>
      </c>
      <c r="C13" s="5" t="s">
        <v>5</v>
      </c>
      <c r="D13" s="5" t="str">
        <f>"吉福桑"</f>
        <v>吉福桑</v>
      </c>
    </row>
    <row r="14" spans="1:4" s="1" customFormat="1" ht="34.5" customHeight="1">
      <c r="A14" s="4">
        <v>12</v>
      </c>
      <c r="B14" s="5" t="str">
        <f>"438120220830200419123488"</f>
        <v>438120220830200419123488</v>
      </c>
      <c r="C14" s="5" t="s">
        <v>5</v>
      </c>
      <c r="D14" s="5" t="str">
        <f>"杨蒙迪"</f>
        <v>杨蒙迪</v>
      </c>
    </row>
    <row r="15" spans="1:4" s="1" customFormat="1" ht="34.5" customHeight="1">
      <c r="A15" s="4">
        <v>13</v>
      </c>
      <c r="B15" s="5" t="str">
        <f>"438120220831003103124486"</f>
        <v>438120220831003103124486</v>
      </c>
      <c r="C15" s="5" t="s">
        <v>5</v>
      </c>
      <c r="D15" s="5" t="str">
        <f>"张帆"</f>
        <v>张帆</v>
      </c>
    </row>
    <row r="16" spans="1:4" s="1" customFormat="1" ht="34.5" customHeight="1">
      <c r="A16" s="4">
        <v>14</v>
      </c>
      <c r="B16" s="5" t="str">
        <f>"438120220831102010126230"</f>
        <v>438120220831102010126230</v>
      </c>
      <c r="C16" s="5" t="s">
        <v>5</v>
      </c>
      <c r="D16" s="5" t="str">
        <f>"张博"</f>
        <v>张博</v>
      </c>
    </row>
    <row r="17" spans="1:4" s="1" customFormat="1" ht="34.5" customHeight="1">
      <c r="A17" s="4">
        <v>15</v>
      </c>
      <c r="B17" s="5" t="str">
        <f>"438120220831110757126853"</f>
        <v>438120220831110757126853</v>
      </c>
      <c r="C17" s="5" t="s">
        <v>5</v>
      </c>
      <c r="D17" s="5" t="str">
        <f>"桂春菊"</f>
        <v>桂春菊</v>
      </c>
    </row>
    <row r="18" spans="1:4" s="1" customFormat="1" ht="34.5" customHeight="1">
      <c r="A18" s="4">
        <v>16</v>
      </c>
      <c r="B18" s="5" t="str">
        <f>"43812022082022013960711"</f>
        <v>43812022082022013960711</v>
      </c>
      <c r="C18" s="5" t="s">
        <v>6</v>
      </c>
      <c r="D18" s="5" t="str">
        <f>"王小娇"</f>
        <v>王小娇</v>
      </c>
    </row>
    <row r="19" spans="1:4" s="1" customFormat="1" ht="34.5" customHeight="1">
      <c r="A19" s="4">
        <v>17</v>
      </c>
      <c r="B19" s="5" t="str">
        <f>"43812022082410314179380"</f>
        <v>43812022082410314179380</v>
      </c>
      <c r="C19" s="5" t="s">
        <v>6</v>
      </c>
      <c r="D19" s="5" t="str">
        <f>"吴文碟"</f>
        <v>吴文碟</v>
      </c>
    </row>
    <row r="20" spans="1:4" ht="34.5" customHeight="1">
      <c r="A20" s="4">
        <v>18</v>
      </c>
      <c r="B20" s="5" t="str">
        <f>"438120220827111546103197"</f>
        <v>438120220827111546103197</v>
      </c>
      <c r="C20" s="5" t="s">
        <v>6</v>
      </c>
      <c r="D20" s="5" t="str">
        <f>"杨记康"</f>
        <v>杨记康</v>
      </c>
    </row>
    <row r="21" spans="1:4" ht="34.5" customHeight="1">
      <c r="A21" s="4">
        <v>19</v>
      </c>
      <c r="B21" s="5" t="str">
        <f>"438120220827113311103273"</f>
        <v>438120220827113311103273</v>
      </c>
      <c r="C21" s="5" t="s">
        <v>6</v>
      </c>
      <c r="D21" s="5" t="str">
        <f>"阮武"</f>
        <v>阮武</v>
      </c>
    </row>
    <row r="22" spans="1:4" ht="34.5" customHeight="1">
      <c r="A22" s="4">
        <v>20</v>
      </c>
      <c r="B22" s="5" t="str">
        <f>"438120220829092114109707"</f>
        <v>438120220829092114109707</v>
      </c>
      <c r="C22" s="5" t="s">
        <v>6</v>
      </c>
      <c r="D22" s="5" t="str">
        <f>"焦妍妍"</f>
        <v>焦妍妍</v>
      </c>
    </row>
    <row r="23" spans="1:4" ht="34.5" customHeight="1">
      <c r="A23" s="4">
        <v>21</v>
      </c>
      <c r="B23" s="5" t="str">
        <f>"438120220829101759110986"</f>
        <v>438120220829101759110986</v>
      </c>
      <c r="C23" s="5" t="s">
        <v>6</v>
      </c>
      <c r="D23" s="5" t="str">
        <f>"叶雨"</f>
        <v>叶雨</v>
      </c>
    </row>
    <row r="24" spans="1:4" ht="34.5" customHeight="1">
      <c r="A24" s="4">
        <v>22</v>
      </c>
      <c r="B24" s="5" t="str">
        <f>"438120220830113307120550"</f>
        <v>438120220830113307120550</v>
      </c>
      <c r="C24" s="5" t="s">
        <v>6</v>
      </c>
      <c r="D24" s="5" t="str">
        <f>"林瑞嫦"</f>
        <v>林瑞嫦</v>
      </c>
    </row>
  </sheetData>
  <sheetProtection/>
  <mergeCells count="1">
    <mergeCell ref="A1:D1"/>
  </mergeCells>
  <conditionalFormatting sqref="D3:D24">
    <cfRule type="expression" priority="1" dxfId="0" stopIfTrue="1">
      <formula>AND(COUNTIF($D$3:$D$24,D3)&gt;1,NOT(ISBLANK(D3)))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pzs</cp:lastModifiedBy>
  <dcterms:created xsi:type="dcterms:W3CDTF">2022-09-01T00:56:10Z</dcterms:created>
  <dcterms:modified xsi:type="dcterms:W3CDTF">2022-10-17T07:16:29Z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342326251CF2489BAC9A96D06368FEC2</vt:lpwstr>
  </property>
  <property fmtid="{D5CDD505-2E9C-101B-9397-08002B2CF9AE}" pid="4" name="KSOProductBuildV">
    <vt:lpwstr>2052-11.1.0.12598</vt:lpwstr>
  </property>
</Properties>
</file>