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<sst xmlns="http://schemas.openxmlformats.org/spreadsheetml/2006/main" count="112" uniqueCount="11">
  <si>
    <t>三沙市公安局2022年公开招聘留置看护警务辅助人员体测人员名单</t>
  </si>
  <si>
    <t>序号</t>
  </si>
  <si>
    <t>报考岗位</t>
  </si>
  <si>
    <t>姓名</t>
  </si>
  <si>
    <t>准考证号</t>
  </si>
  <si>
    <t>笔试成绩</t>
  </si>
  <si>
    <t>备注</t>
  </si>
  <si>
    <t>61401-留置看护队辅警</t>
  </si>
  <si>
    <t>入围体测</t>
  </si>
  <si>
    <t>61402-留置看护队辅警</t>
  </si>
  <si>
    <t>刘运江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</si>
</sst>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H1" sqref="H1"/>
    </sheetView>
  </sheetViews>
  <sheetFormatPr defaultColWidth="9.00390625" defaultRowHeight="15"/>
  <cols>
    <col min="2" max="2" width="28.421875" style="0" customWidth="1"/>
    <col min="3" max="3" width="11.7109375" style="0" customWidth="1"/>
    <col min="4" max="4" width="17.421875" style="0" customWidth="1"/>
    <col min="5" max="5" width="11.140625" style="0" customWidth="1"/>
    <col min="6" max="6" width="13.28125" style="0" customWidth="1"/>
  </cols>
  <sheetData>
    <row r="1" spans="1:6" ht="33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4.75" customHeight="1">
      <c r="A3" s="2">
        <v>1</v>
      </c>
      <c r="B3" s="2" t="s">
        <v>7</v>
      </c>
      <c r="C3" s="2" t="str">
        <f>"符良伟"</f>
        <v>符良伟</v>
      </c>
      <c r="D3" s="2" t="str">
        <f>"226220301070"</f>
        <v>226220301070</v>
      </c>
      <c r="E3" s="2">
        <v>72</v>
      </c>
      <c r="F3" s="2" t="s">
        <v>8</v>
      </c>
    </row>
    <row r="4" spans="1:6" ht="24.75" customHeight="1">
      <c r="A4" s="2">
        <v>2</v>
      </c>
      <c r="B4" s="2" t="s">
        <v>7</v>
      </c>
      <c r="C4" s="2" t="str">
        <f>"白庆成"</f>
        <v>白庆成</v>
      </c>
      <c r="D4" s="2" t="str">
        <f>"226220401103"</f>
        <v>226220401103</v>
      </c>
      <c r="E4" s="2">
        <v>71</v>
      </c>
      <c r="F4" s="2" t="s">
        <v>8</v>
      </c>
    </row>
    <row r="5" spans="1:6" ht="24.75" customHeight="1">
      <c r="A5" s="2">
        <v>3</v>
      </c>
      <c r="B5" s="2" t="s">
        <v>7</v>
      </c>
      <c r="C5" s="2" t="str">
        <f>"林敬中"</f>
        <v>林敬中</v>
      </c>
      <c r="D5" s="2" t="str">
        <f>"226220301071"</f>
        <v>226220301071</v>
      </c>
      <c r="E5" s="2">
        <v>70</v>
      </c>
      <c r="F5" s="2" t="s">
        <v>8</v>
      </c>
    </row>
    <row r="6" spans="1:6" ht="24.75" customHeight="1">
      <c r="A6" s="2">
        <v>4</v>
      </c>
      <c r="B6" s="2" t="s">
        <v>7</v>
      </c>
      <c r="C6" s="2" t="str">
        <f>"王槐友"</f>
        <v>王槐友</v>
      </c>
      <c r="D6" s="2" t="str">
        <f>"226220201045"</f>
        <v>226220201045</v>
      </c>
      <c r="E6" s="2">
        <v>68</v>
      </c>
      <c r="F6" s="2" t="s">
        <v>8</v>
      </c>
    </row>
    <row r="7" spans="1:6" ht="24.75" customHeight="1">
      <c r="A7" s="2">
        <v>5</v>
      </c>
      <c r="B7" s="2" t="s">
        <v>7</v>
      </c>
      <c r="C7" s="2" t="str">
        <f>"黄浩"</f>
        <v>黄浩</v>
      </c>
      <c r="D7" s="2" t="str">
        <f>"226220201057"</f>
        <v>226220201057</v>
      </c>
      <c r="E7" s="2">
        <v>68</v>
      </c>
      <c r="F7" s="2" t="s">
        <v>8</v>
      </c>
    </row>
    <row r="8" spans="1:6" ht="24.75" customHeight="1">
      <c r="A8" s="2">
        <v>6</v>
      </c>
      <c r="B8" s="2" t="s">
        <v>7</v>
      </c>
      <c r="C8" s="2" t="str">
        <f>"宁嘉曦"</f>
        <v>宁嘉曦</v>
      </c>
      <c r="D8" s="2" t="str">
        <f>"226220101022"</f>
        <v>226220101022</v>
      </c>
      <c r="E8" s="2">
        <v>67</v>
      </c>
      <c r="F8" s="2" t="s">
        <v>8</v>
      </c>
    </row>
    <row r="9" spans="1:6" ht="24.75" customHeight="1">
      <c r="A9" s="2">
        <v>7</v>
      </c>
      <c r="B9" s="2" t="s">
        <v>7</v>
      </c>
      <c r="C9" s="2" t="str">
        <f>"李广智"</f>
        <v>李广智</v>
      </c>
      <c r="D9" s="2" t="str">
        <f>"226220301061"</f>
        <v>226220301061</v>
      </c>
      <c r="E9" s="2">
        <v>67</v>
      </c>
      <c r="F9" s="2" t="s">
        <v>8</v>
      </c>
    </row>
    <row r="10" spans="1:6" ht="24.75" customHeight="1">
      <c r="A10" s="2">
        <v>8</v>
      </c>
      <c r="B10" s="2" t="s">
        <v>9</v>
      </c>
      <c r="C10" s="2" t="s">
        <v>10</v>
      </c>
      <c r="D10" s="2" t="str">
        <f>"226220401127"</f>
        <v>226220401127</v>
      </c>
      <c r="E10" s="2">
        <v>67</v>
      </c>
      <c r="F10" s="2" t="s">
        <v>8</v>
      </c>
    </row>
    <row r="11" spans="1:6" ht="24.75" customHeight="1">
      <c r="A11" s="2">
        <v>9</v>
      </c>
      <c r="B11" s="2" t="s">
        <v>7</v>
      </c>
      <c r="C11" s="2" t="str">
        <f>"吴广"</f>
        <v>吴广</v>
      </c>
      <c r="D11" s="2" t="str">
        <f>"226220401126"</f>
        <v>226220401126</v>
      </c>
      <c r="E11" s="2">
        <v>66</v>
      </c>
      <c r="F11" s="2" t="s">
        <v>8</v>
      </c>
    </row>
    <row r="12" spans="1:6" ht="24.75" customHeight="1">
      <c r="A12" s="2">
        <v>10</v>
      </c>
      <c r="B12" s="2" t="s">
        <v>7</v>
      </c>
      <c r="C12" s="2" t="str">
        <f>"陈晓径"</f>
        <v>陈晓径</v>
      </c>
      <c r="D12" s="2" t="str">
        <f>"226220401102"</f>
        <v>226220401102</v>
      </c>
      <c r="E12" s="2">
        <v>65</v>
      </c>
      <c r="F12" s="2" t="s">
        <v>8</v>
      </c>
    </row>
    <row r="13" spans="1:6" ht="24.75" customHeight="1">
      <c r="A13" s="2">
        <v>11</v>
      </c>
      <c r="B13" s="2" t="s">
        <v>7</v>
      </c>
      <c r="C13" s="2" t="str">
        <f>"王晖"</f>
        <v>王晖</v>
      </c>
      <c r="D13" s="2" t="str">
        <f>"226220101008"</f>
        <v>226220101008</v>
      </c>
      <c r="E13" s="2">
        <v>64</v>
      </c>
      <c r="F13" s="2" t="s">
        <v>8</v>
      </c>
    </row>
    <row r="14" spans="1:6" ht="24.75" customHeight="1">
      <c r="A14" s="2">
        <v>12</v>
      </c>
      <c r="B14" s="2" t="s">
        <v>7</v>
      </c>
      <c r="C14" s="2" t="str">
        <f>"张健"</f>
        <v>张健</v>
      </c>
      <c r="D14" s="2" t="str">
        <f>"226220201048"</f>
        <v>226220201048</v>
      </c>
      <c r="E14" s="2">
        <v>64</v>
      </c>
      <c r="F14" s="2" t="s">
        <v>8</v>
      </c>
    </row>
    <row r="15" spans="1:6" ht="24.75" customHeight="1">
      <c r="A15" s="2">
        <v>13</v>
      </c>
      <c r="B15" s="2" t="s">
        <v>7</v>
      </c>
      <c r="C15" s="2" t="str">
        <f>"李永山"</f>
        <v>李永山</v>
      </c>
      <c r="D15" s="2" t="str">
        <f>"226220101020"</f>
        <v>226220101020</v>
      </c>
      <c r="E15" s="2">
        <v>63</v>
      </c>
      <c r="F15" s="2" t="s">
        <v>8</v>
      </c>
    </row>
    <row r="16" spans="1:6" ht="24.75" customHeight="1">
      <c r="A16" s="2">
        <v>14</v>
      </c>
      <c r="B16" s="2" t="s">
        <v>7</v>
      </c>
      <c r="C16" s="2" t="str">
        <f>"高俊"</f>
        <v>高俊</v>
      </c>
      <c r="D16" s="2" t="str">
        <f>"226220401111"</f>
        <v>226220401111</v>
      </c>
      <c r="E16" s="2">
        <v>63</v>
      </c>
      <c r="F16" s="2" t="s">
        <v>8</v>
      </c>
    </row>
    <row r="17" spans="1:6" ht="24.75" customHeight="1">
      <c r="A17" s="2">
        <v>15</v>
      </c>
      <c r="B17" s="2" t="s">
        <v>7</v>
      </c>
      <c r="C17" s="2" t="str">
        <f>"吴毓松"</f>
        <v>吴毓松</v>
      </c>
      <c r="D17" s="2" t="str">
        <f>"226220101002"</f>
        <v>226220101002</v>
      </c>
      <c r="E17" s="2">
        <v>62</v>
      </c>
      <c r="F17" s="2" t="s">
        <v>8</v>
      </c>
    </row>
    <row r="18" spans="1:6" ht="24.75" customHeight="1">
      <c r="A18" s="2">
        <v>16</v>
      </c>
      <c r="B18" s="2" t="s">
        <v>7</v>
      </c>
      <c r="C18" s="2" t="str">
        <f>"张蕴顺"</f>
        <v>张蕴顺</v>
      </c>
      <c r="D18" s="2" t="str">
        <f>"226220301069"</f>
        <v>226220301069</v>
      </c>
      <c r="E18" s="2">
        <v>62</v>
      </c>
      <c r="F18" s="2" t="s">
        <v>8</v>
      </c>
    </row>
    <row r="19" spans="1:6" ht="24.75" customHeight="1">
      <c r="A19" s="2">
        <v>17</v>
      </c>
      <c r="B19" s="2" t="s">
        <v>7</v>
      </c>
      <c r="C19" s="2" t="str">
        <f>"王仕翔"</f>
        <v>王仕翔</v>
      </c>
      <c r="D19" s="2" t="str">
        <f>"226220101011"</f>
        <v>226220101011</v>
      </c>
      <c r="E19" s="2">
        <v>61</v>
      </c>
      <c r="F19" s="2" t="s">
        <v>8</v>
      </c>
    </row>
    <row r="20" spans="1:6" ht="24.75" customHeight="1">
      <c r="A20" s="2">
        <v>18</v>
      </c>
      <c r="B20" s="2" t="s">
        <v>7</v>
      </c>
      <c r="C20" s="2" t="str">
        <f>"黄乃洁"</f>
        <v>黄乃洁</v>
      </c>
      <c r="D20" s="2" t="str">
        <f>"226220201034"</f>
        <v>226220201034</v>
      </c>
      <c r="E20" s="2">
        <v>61</v>
      </c>
      <c r="F20" s="2" t="s">
        <v>8</v>
      </c>
    </row>
    <row r="21" spans="1:6" ht="24.75" customHeight="1">
      <c r="A21" s="2">
        <v>19</v>
      </c>
      <c r="B21" s="2" t="s">
        <v>7</v>
      </c>
      <c r="C21" s="2" t="str">
        <f>"刘兆雄"</f>
        <v>刘兆雄</v>
      </c>
      <c r="D21" s="2" t="str">
        <f>"226220301064"</f>
        <v>226220301064</v>
      </c>
      <c r="E21" s="2">
        <v>61</v>
      </c>
      <c r="F21" s="2" t="s">
        <v>8</v>
      </c>
    </row>
    <row r="22" spans="1:6" ht="24.75" customHeight="1">
      <c r="A22" s="2">
        <v>20</v>
      </c>
      <c r="B22" s="2" t="s">
        <v>7</v>
      </c>
      <c r="C22" s="2" t="str">
        <f>"许桓望"</f>
        <v>许桓望</v>
      </c>
      <c r="D22" s="2" t="str">
        <f>"226220301090"</f>
        <v>226220301090</v>
      </c>
      <c r="E22" s="2">
        <v>61</v>
      </c>
      <c r="F22" s="2" t="s">
        <v>8</v>
      </c>
    </row>
    <row r="23" spans="1:6" ht="24.75" customHeight="1">
      <c r="A23" s="2">
        <v>21</v>
      </c>
      <c r="B23" s="2" t="s">
        <v>7</v>
      </c>
      <c r="C23" s="2" t="str">
        <f>"曾德府"</f>
        <v>曾德府</v>
      </c>
      <c r="D23" s="2" t="str">
        <f>"226220401115"</f>
        <v>226220401115</v>
      </c>
      <c r="E23" s="2">
        <v>61</v>
      </c>
      <c r="F23" s="2" t="s">
        <v>8</v>
      </c>
    </row>
    <row r="24" spans="1:6" ht="24.75" customHeight="1">
      <c r="A24" s="2">
        <v>22</v>
      </c>
      <c r="B24" s="2" t="s">
        <v>7</v>
      </c>
      <c r="C24" s="2" t="str">
        <f>"黄以民"</f>
        <v>黄以民</v>
      </c>
      <c r="D24" s="2" t="str">
        <f>"226220101003"</f>
        <v>226220101003</v>
      </c>
      <c r="E24" s="2">
        <v>60</v>
      </c>
      <c r="F24" s="2" t="s">
        <v>8</v>
      </c>
    </row>
    <row r="25" spans="1:6" ht="24.75" customHeight="1">
      <c r="A25" s="2">
        <v>23</v>
      </c>
      <c r="B25" s="2" t="s">
        <v>7</v>
      </c>
      <c r="C25" s="2" t="str">
        <f>"林瑞亮"</f>
        <v>林瑞亮</v>
      </c>
      <c r="D25" s="2" t="str">
        <f>"226220101006"</f>
        <v>226220101006</v>
      </c>
      <c r="E25" s="2">
        <v>60</v>
      </c>
      <c r="F25" s="2" t="s">
        <v>8</v>
      </c>
    </row>
    <row r="26" spans="1:6" ht="24.75" customHeight="1">
      <c r="A26" s="2">
        <v>24</v>
      </c>
      <c r="B26" s="2" t="s">
        <v>7</v>
      </c>
      <c r="C26" s="2" t="str">
        <f>"王谦"</f>
        <v>王谦</v>
      </c>
      <c r="D26" s="2" t="str">
        <f>"226220201037"</f>
        <v>226220201037</v>
      </c>
      <c r="E26" s="2">
        <v>60</v>
      </c>
      <c r="F26" s="2" t="s">
        <v>8</v>
      </c>
    </row>
    <row r="27" spans="1:6" ht="24.75" customHeight="1">
      <c r="A27" s="2">
        <v>25</v>
      </c>
      <c r="B27" s="2" t="s">
        <v>7</v>
      </c>
      <c r="C27" s="2" t="str">
        <f>"卓道壮"</f>
        <v>卓道壮</v>
      </c>
      <c r="D27" s="2" t="str">
        <f>"226220201043"</f>
        <v>226220201043</v>
      </c>
      <c r="E27" s="2">
        <v>60</v>
      </c>
      <c r="F27" s="2" t="s">
        <v>8</v>
      </c>
    </row>
    <row r="28" spans="1:6" ht="24.75" customHeight="1">
      <c r="A28" s="2">
        <v>26</v>
      </c>
      <c r="B28" s="2" t="s">
        <v>7</v>
      </c>
      <c r="C28" s="2" t="str">
        <f>"潘家隆"</f>
        <v>潘家隆</v>
      </c>
      <c r="D28" s="2" t="str">
        <f>"226220301066"</f>
        <v>226220301066</v>
      </c>
      <c r="E28" s="2">
        <v>60</v>
      </c>
      <c r="F28" s="2" t="s">
        <v>8</v>
      </c>
    </row>
    <row r="29" spans="1:6" ht="24.75" customHeight="1">
      <c r="A29" s="2">
        <v>27</v>
      </c>
      <c r="B29" s="2" t="s">
        <v>7</v>
      </c>
      <c r="C29" s="2" t="str">
        <f>"王鹏程"</f>
        <v>王鹏程</v>
      </c>
      <c r="D29" s="2" t="str">
        <f>"226220201031"</f>
        <v>226220201031</v>
      </c>
      <c r="E29" s="2">
        <v>59</v>
      </c>
      <c r="F29" s="2" t="s">
        <v>8</v>
      </c>
    </row>
    <row r="30" spans="1:6" ht="24.75" customHeight="1">
      <c r="A30" s="2">
        <v>28</v>
      </c>
      <c r="B30" s="2" t="s">
        <v>7</v>
      </c>
      <c r="C30" s="2" t="str">
        <f>"符东晖"</f>
        <v>符东晖</v>
      </c>
      <c r="D30" s="2" t="str">
        <f>"226220201039"</f>
        <v>226220201039</v>
      </c>
      <c r="E30" s="2">
        <v>59</v>
      </c>
      <c r="F30" s="2" t="s">
        <v>8</v>
      </c>
    </row>
    <row r="31" spans="1:6" ht="24.75" customHeight="1">
      <c r="A31" s="2">
        <v>29</v>
      </c>
      <c r="B31" s="2" t="s">
        <v>7</v>
      </c>
      <c r="C31" s="2" t="str">
        <f>"洪德宇"</f>
        <v>洪德宇</v>
      </c>
      <c r="D31" s="2" t="str">
        <f>"226220301062"</f>
        <v>226220301062</v>
      </c>
      <c r="E31" s="2">
        <v>59</v>
      </c>
      <c r="F31" s="2" t="s">
        <v>8</v>
      </c>
    </row>
    <row r="32" spans="1:6" ht="24.75" customHeight="1">
      <c r="A32" s="2">
        <v>30</v>
      </c>
      <c r="B32" s="2" t="s">
        <v>7</v>
      </c>
      <c r="C32" s="2" t="str">
        <f>"王庆才"</f>
        <v>王庆才</v>
      </c>
      <c r="D32" s="2" t="str">
        <f>"226220301088"</f>
        <v>226220301088</v>
      </c>
      <c r="E32" s="2">
        <v>59</v>
      </c>
      <c r="F32" s="2" t="s">
        <v>8</v>
      </c>
    </row>
    <row r="33" spans="1:6" ht="24.75" customHeight="1">
      <c r="A33" s="2">
        <v>31</v>
      </c>
      <c r="B33" s="2" t="s">
        <v>7</v>
      </c>
      <c r="C33" s="2" t="str">
        <f>"黄俊"</f>
        <v>黄俊</v>
      </c>
      <c r="D33" s="2" t="str">
        <f>"226220101001"</f>
        <v>226220101001</v>
      </c>
      <c r="E33" s="2">
        <v>58</v>
      </c>
      <c r="F33" s="2" t="s">
        <v>8</v>
      </c>
    </row>
    <row r="34" spans="1:6" ht="24.75" customHeight="1">
      <c r="A34" s="2">
        <v>32</v>
      </c>
      <c r="B34" s="2" t="s">
        <v>7</v>
      </c>
      <c r="C34" s="2" t="str">
        <f>"黄伟国"</f>
        <v>黄伟国</v>
      </c>
      <c r="D34" s="2" t="str">
        <f>"226220201036"</f>
        <v>226220201036</v>
      </c>
      <c r="E34" s="2">
        <v>58</v>
      </c>
      <c r="F34" s="2" t="s">
        <v>8</v>
      </c>
    </row>
    <row r="35" spans="1:6" ht="24.75" customHeight="1">
      <c r="A35" s="2">
        <v>33</v>
      </c>
      <c r="B35" s="2" t="s">
        <v>7</v>
      </c>
      <c r="C35" s="2" t="str">
        <f>"刘少慧"</f>
        <v>刘少慧</v>
      </c>
      <c r="D35" s="2" t="str">
        <f>"226220301073"</f>
        <v>226220301073</v>
      </c>
      <c r="E35" s="2">
        <v>58</v>
      </c>
      <c r="F35" s="2" t="s">
        <v>8</v>
      </c>
    </row>
    <row r="36" spans="1:6" ht="24.75" customHeight="1">
      <c r="A36" s="2">
        <v>34</v>
      </c>
      <c r="B36" s="2" t="s">
        <v>7</v>
      </c>
      <c r="C36" s="2" t="str">
        <f>"吴乾礼"</f>
        <v>吴乾礼</v>
      </c>
      <c r="D36" s="2" t="str">
        <f>"226220101016"</f>
        <v>226220101016</v>
      </c>
      <c r="E36" s="2">
        <v>56</v>
      </c>
      <c r="F36" s="2" t="s">
        <v>8</v>
      </c>
    </row>
    <row r="37" spans="1:6" ht="24.75" customHeight="1">
      <c r="A37" s="2">
        <v>35</v>
      </c>
      <c r="B37" s="2" t="s">
        <v>7</v>
      </c>
      <c r="C37" s="2" t="str">
        <f>"李培文"</f>
        <v>李培文</v>
      </c>
      <c r="D37" s="2" t="str">
        <f>"226220101029"</f>
        <v>226220101029</v>
      </c>
      <c r="E37" s="2">
        <v>56</v>
      </c>
      <c r="F37" s="2" t="s">
        <v>8</v>
      </c>
    </row>
    <row r="38" spans="1:6" ht="24.75" customHeight="1">
      <c r="A38" s="2">
        <v>36</v>
      </c>
      <c r="B38" s="2" t="s">
        <v>7</v>
      </c>
      <c r="C38" s="2" t="str">
        <f>"李四海"</f>
        <v>李四海</v>
      </c>
      <c r="D38" s="2" t="str">
        <f>"226220301072"</f>
        <v>226220301072</v>
      </c>
      <c r="E38" s="2">
        <v>56</v>
      </c>
      <c r="F38" s="2" t="s">
        <v>8</v>
      </c>
    </row>
    <row r="39" spans="1:6" ht="24.75" customHeight="1">
      <c r="A39" s="2">
        <v>37</v>
      </c>
      <c r="B39" s="2" t="s">
        <v>7</v>
      </c>
      <c r="C39" s="2" t="str">
        <f>"钟佳宏"</f>
        <v>钟佳宏</v>
      </c>
      <c r="D39" s="2" t="str">
        <f>"226220401097"</f>
        <v>226220401097</v>
      </c>
      <c r="E39" s="2">
        <v>56</v>
      </c>
      <c r="F39" s="2" t="s">
        <v>8</v>
      </c>
    </row>
    <row r="40" spans="1:6" ht="24.75" customHeight="1">
      <c r="A40" s="2">
        <v>38</v>
      </c>
      <c r="B40" s="2" t="s">
        <v>7</v>
      </c>
      <c r="C40" s="2" t="str">
        <f>"王乾霖"</f>
        <v>王乾霖</v>
      </c>
      <c r="D40" s="2" t="str">
        <f>"226220401099"</f>
        <v>226220401099</v>
      </c>
      <c r="E40" s="2">
        <v>56</v>
      </c>
      <c r="F40" s="2" t="s">
        <v>8</v>
      </c>
    </row>
    <row r="41" spans="1:6" ht="24.75" customHeight="1">
      <c r="A41" s="2">
        <v>39</v>
      </c>
      <c r="B41" s="2" t="s">
        <v>7</v>
      </c>
      <c r="C41" s="2" t="str">
        <f>"郑琼斌"</f>
        <v>郑琼斌</v>
      </c>
      <c r="D41" s="2" t="str">
        <f>"226220301081"</f>
        <v>226220301081</v>
      </c>
      <c r="E41" s="2">
        <v>55</v>
      </c>
      <c r="F41" s="2" t="s">
        <v>8</v>
      </c>
    </row>
    <row r="42" spans="1:6" ht="24.75" customHeight="1">
      <c r="A42" s="2">
        <v>40</v>
      </c>
      <c r="B42" s="2" t="s">
        <v>7</v>
      </c>
      <c r="C42" s="2" t="str">
        <f>"陈宗佩"</f>
        <v>陈宗佩</v>
      </c>
      <c r="D42" s="2" t="str">
        <f>"226220401098"</f>
        <v>226220401098</v>
      </c>
      <c r="E42" s="2">
        <v>55</v>
      </c>
      <c r="F42" s="2" t="s">
        <v>8</v>
      </c>
    </row>
    <row r="43" spans="1:6" ht="24.75" customHeight="1">
      <c r="A43" s="2">
        <v>41</v>
      </c>
      <c r="B43" s="2" t="s">
        <v>7</v>
      </c>
      <c r="C43" s="2" t="str">
        <f>"杨大统"</f>
        <v>杨大统</v>
      </c>
      <c r="D43" s="2" t="str">
        <f>"226220101007"</f>
        <v>226220101007</v>
      </c>
      <c r="E43" s="2">
        <v>54</v>
      </c>
      <c r="F43" s="2" t="s">
        <v>8</v>
      </c>
    </row>
    <row r="44" spans="1:6" ht="24.75" customHeight="1">
      <c r="A44" s="2">
        <v>42</v>
      </c>
      <c r="B44" s="2" t="s">
        <v>7</v>
      </c>
      <c r="C44" s="2" t="str">
        <f>"胡冬兵"</f>
        <v>胡冬兵</v>
      </c>
      <c r="D44" s="2" t="str">
        <f>"226220101019"</f>
        <v>226220101019</v>
      </c>
      <c r="E44" s="2">
        <v>54</v>
      </c>
      <c r="F44" s="2" t="s">
        <v>8</v>
      </c>
    </row>
    <row r="45" spans="1:6" ht="24.75" customHeight="1">
      <c r="A45" s="2">
        <v>43</v>
      </c>
      <c r="B45" s="2" t="s">
        <v>7</v>
      </c>
      <c r="C45" s="2" t="str">
        <f>"羊生桓"</f>
        <v>羊生桓</v>
      </c>
      <c r="D45" s="2" t="str">
        <f>"226220201049"</f>
        <v>226220201049</v>
      </c>
      <c r="E45" s="2">
        <v>54</v>
      </c>
      <c r="F45" s="2" t="s">
        <v>8</v>
      </c>
    </row>
    <row r="46" spans="1:6" ht="24.75" customHeight="1">
      <c r="A46" s="2">
        <v>44</v>
      </c>
      <c r="B46" s="2" t="s">
        <v>7</v>
      </c>
      <c r="C46" s="2" t="str">
        <f>"叶文斌"</f>
        <v>叶文斌</v>
      </c>
      <c r="D46" s="2" t="str">
        <f>"226220301082"</f>
        <v>226220301082</v>
      </c>
      <c r="E46" s="2">
        <v>54</v>
      </c>
      <c r="F46" s="2" t="s">
        <v>8</v>
      </c>
    </row>
    <row r="47" spans="1:6" ht="24.75" customHeight="1">
      <c r="A47" s="2">
        <v>45</v>
      </c>
      <c r="B47" s="2" t="s">
        <v>7</v>
      </c>
      <c r="C47" s="2" t="str">
        <f>"伍书承"</f>
        <v>伍书承</v>
      </c>
      <c r="D47" s="2" t="str">
        <f>"226220401109"</f>
        <v>226220401109</v>
      </c>
      <c r="E47" s="2">
        <v>54</v>
      </c>
      <c r="F47" s="2" t="s">
        <v>8</v>
      </c>
    </row>
    <row r="48" spans="1:6" ht="24.75" customHeight="1">
      <c r="A48" s="2">
        <v>46</v>
      </c>
      <c r="B48" s="2" t="s">
        <v>7</v>
      </c>
      <c r="C48" s="2" t="str">
        <f>"符俊超"</f>
        <v>符俊超</v>
      </c>
      <c r="D48" s="2" t="str">
        <f>"226220301063"</f>
        <v>226220301063</v>
      </c>
      <c r="E48" s="2">
        <v>53</v>
      </c>
      <c r="F48" s="2" t="s">
        <v>8</v>
      </c>
    </row>
    <row r="49" spans="1:6" ht="24.75" customHeight="1">
      <c r="A49" s="2">
        <v>47</v>
      </c>
      <c r="B49" s="2" t="s">
        <v>7</v>
      </c>
      <c r="C49" s="2" t="str">
        <f>"凌士颖"</f>
        <v>凌士颖</v>
      </c>
      <c r="D49" s="2" t="str">
        <f>"226220401112"</f>
        <v>226220401112</v>
      </c>
      <c r="E49" s="2">
        <v>53</v>
      </c>
      <c r="F49" s="2" t="s">
        <v>8</v>
      </c>
    </row>
    <row r="50" spans="1:6" ht="24.75" customHeight="1">
      <c r="A50" s="2">
        <v>48</v>
      </c>
      <c r="B50" s="2" t="s">
        <v>7</v>
      </c>
      <c r="C50" s="2" t="str">
        <f>"张家钦"</f>
        <v>张家钦</v>
      </c>
      <c r="D50" s="2" t="str">
        <f>"226220401119"</f>
        <v>226220401119</v>
      </c>
      <c r="E50" s="2">
        <v>53</v>
      </c>
      <c r="F50" s="2" t="s">
        <v>8</v>
      </c>
    </row>
    <row r="51" spans="1:6" ht="24.75" customHeight="1">
      <c r="A51" s="2">
        <v>49</v>
      </c>
      <c r="B51" s="2" t="s">
        <v>7</v>
      </c>
      <c r="C51" s="2" t="str">
        <f>"李兴成"</f>
        <v>李兴成</v>
      </c>
      <c r="D51" s="2" t="str">
        <f>"226220101010"</f>
        <v>226220101010</v>
      </c>
      <c r="E51" s="2">
        <v>52</v>
      </c>
      <c r="F51" s="2" t="s">
        <v>8</v>
      </c>
    </row>
    <row r="52" spans="1:6" ht="24.75" customHeight="1">
      <c r="A52" s="2">
        <v>50</v>
      </c>
      <c r="B52" s="2" t="s">
        <v>7</v>
      </c>
      <c r="C52" s="2" t="str">
        <f>"陈梓林"</f>
        <v>陈梓林</v>
      </c>
      <c r="D52" s="2" t="str">
        <f>"226220201040"</f>
        <v>226220201040</v>
      </c>
      <c r="E52" s="2">
        <v>52</v>
      </c>
      <c r="F52" s="2" t="s">
        <v>8</v>
      </c>
    </row>
    <row r="53" spans="1:6" ht="24.75" customHeight="1">
      <c r="A53" s="2">
        <v>51</v>
      </c>
      <c r="B53" s="2" t="s">
        <v>7</v>
      </c>
      <c r="C53" s="2" t="str">
        <f>"符福宇"</f>
        <v>符福宇</v>
      </c>
      <c r="D53" s="2" t="str">
        <f>"226220201058"</f>
        <v>226220201058</v>
      </c>
      <c r="E53" s="2">
        <v>52</v>
      </c>
      <c r="F53" s="2" t="s">
        <v>8</v>
      </c>
    </row>
    <row r="54" spans="1:6" ht="24.75" customHeight="1">
      <c r="A54" s="2">
        <v>52</v>
      </c>
      <c r="B54" s="2" t="s">
        <v>7</v>
      </c>
      <c r="C54" s="2" t="str">
        <f>"林先跃"</f>
        <v>林先跃</v>
      </c>
      <c r="D54" s="2" t="str">
        <f>"226220301087"</f>
        <v>226220301087</v>
      </c>
      <c r="E54" s="2">
        <v>52</v>
      </c>
      <c r="F54" s="2" t="s">
        <v>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柒月与你</cp:lastModifiedBy>
  <dcterms:created xsi:type="dcterms:W3CDTF">2022-06-28T01:48:00Z</dcterms:created>
  <dcterms:modified xsi:type="dcterms:W3CDTF">2022-06-28T09:32:16Z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051B4B01251B40B38740A3531723ED68</vt:lpwstr>
  </property>
  <property fmtid="{D5CDD505-2E9C-101B-9397-08002B2CF9AE}" pid="4" name="KSOProductBuildV">
    <vt:lpwstr>2052-11.1.0.11365</vt:lpwstr>
  </property>
</Properties>
</file>