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审合格名单" sheetId="1" r:id="rId1"/>
  </sheets>
  <definedNames>
    <definedName name="_xlnm._FilterDatabase" localSheetId="0" hidden="1">'初审合格名单'!$A$2:$E$88</definedName>
  </definedNames>
  <calcPr fullCalcOnLoad="1"/>
</workbook>
</file>

<file path=xl/sharedStrings.xml><?xml version="1.0" encoding="utf-8"?>
<sst xmlns="http://schemas.openxmlformats.org/spreadsheetml/2006/main" count="178" uniqueCount="95">
  <si>
    <t>海南省国营澄迈林场招聘工作人员资格初审通过人员名单</t>
  </si>
  <si>
    <t>序号</t>
  </si>
  <si>
    <t>姓名</t>
  </si>
  <si>
    <t>身份证号码</t>
  </si>
  <si>
    <t>报考岗位</t>
  </si>
  <si>
    <t>备注</t>
  </si>
  <si>
    <t>460102********3327</t>
  </si>
  <si>
    <t>101-办公室文秘岗</t>
  </si>
  <si>
    <t>460103********1828</t>
  </si>
  <si>
    <t>460028********0025</t>
  </si>
  <si>
    <t>460005********3714</t>
  </si>
  <si>
    <t>460031********6828</t>
  </si>
  <si>
    <t>460007********5011</t>
  </si>
  <si>
    <t>460004********4824</t>
  </si>
  <si>
    <t>460102********0027</t>
  </si>
  <si>
    <t>460026********4224</t>
  </si>
  <si>
    <t>460027********0628</t>
  </si>
  <si>
    <t>460102********124X</t>
  </si>
  <si>
    <t>460006********7819</t>
  </si>
  <si>
    <t>469007********0825</t>
  </si>
  <si>
    <t>460036********1524</t>
  </si>
  <si>
    <t>460003********2816</t>
  </si>
  <si>
    <t>460025********3346</t>
  </si>
  <si>
    <t>460028********0021</t>
  </si>
  <si>
    <t>460007********4375</t>
  </si>
  <si>
    <t>220281********7429</t>
  </si>
  <si>
    <t>460027********0406</t>
  </si>
  <si>
    <t>460006********4818</t>
  </si>
  <si>
    <t>460027********5626</t>
  </si>
  <si>
    <t>460006********7528</t>
  </si>
  <si>
    <t>460027********2312</t>
  </si>
  <si>
    <t>460002********2229</t>
  </si>
  <si>
    <t>460027********0013</t>
  </si>
  <si>
    <t>460027********005X</t>
  </si>
  <si>
    <t>460033********3246</t>
  </si>
  <si>
    <t>469003********5967</t>
  </si>
  <si>
    <t>460003********8522</t>
  </si>
  <si>
    <t>460027********6216</t>
  </si>
  <si>
    <t>460028********7222</t>
  </si>
  <si>
    <t>460003********563X</t>
  </si>
  <si>
    <t>460027********7620</t>
  </si>
  <si>
    <t>460003********1011</t>
  </si>
  <si>
    <t>460028********2828</t>
  </si>
  <si>
    <t>460027********4418</t>
  </si>
  <si>
    <t>102-财会岗</t>
  </si>
  <si>
    <t>460033********4485</t>
  </si>
  <si>
    <t>460004********2222</t>
  </si>
  <si>
    <t>460200********1207</t>
  </si>
  <si>
    <t>460027********006X</t>
  </si>
  <si>
    <t>460033********5748</t>
  </si>
  <si>
    <t>350722********0038</t>
  </si>
  <si>
    <t>513023********5818</t>
  </si>
  <si>
    <t>460003********3028</t>
  </si>
  <si>
    <t>460103********1821</t>
  </si>
  <si>
    <t>460003********7442</t>
  </si>
  <si>
    <t>460003********4411</t>
  </si>
  <si>
    <t>460033********6615</t>
  </si>
  <si>
    <t>460034********0923</t>
  </si>
  <si>
    <t>460001********0627</t>
  </si>
  <si>
    <t>460006********043X</t>
  </si>
  <si>
    <t>460005********2320</t>
  </si>
  <si>
    <t>460025********0028</t>
  </si>
  <si>
    <t>460025********122X</t>
  </si>
  <si>
    <t>460033********3287</t>
  </si>
  <si>
    <t>440881********1126</t>
  </si>
  <si>
    <t>469024********3222</t>
  </si>
  <si>
    <t>460027********7048</t>
  </si>
  <si>
    <t>469003********8625</t>
  </si>
  <si>
    <t>460033********4503</t>
  </si>
  <si>
    <t>460027********6623</t>
  </si>
  <si>
    <t>460003********3069</t>
  </si>
  <si>
    <t>460002********0019</t>
  </si>
  <si>
    <t>469023********0402</t>
  </si>
  <si>
    <t>460107********0023</t>
  </si>
  <si>
    <t>460027********0039</t>
  </si>
  <si>
    <t>460027********8554</t>
  </si>
  <si>
    <t>460104********1226</t>
  </si>
  <si>
    <t>520122********1226</t>
  </si>
  <si>
    <t>460003********2847</t>
  </si>
  <si>
    <t>460007********2289</t>
  </si>
  <si>
    <t>460027********0622</t>
  </si>
  <si>
    <t>460004********005X</t>
  </si>
  <si>
    <t>460004********0624</t>
  </si>
  <si>
    <t>460027********592X</t>
  </si>
  <si>
    <t>460027********262X</t>
  </si>
  <si>
    <t>469023********0021</t>
  </si>
  <si>
    <t>460027********5718</t>
  </si>
  <si>
    <t>103-林业资源管理岗</t>
  </si>
  <si>
    <t>460036********041X</t>
  </si>
  <si>
    <t>460034********0413</t>
  </si>
  <si>
    <t>460027********5671</t>
  </si>
  <si>
    <t>469023********0027</t>
  </si>
  <si>
    <t>469023********2622</t>
  </si>
  <si>
    <t>152131********0025</t>
  </si>
  <si>
    <t>460027********134X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</si>
</sst>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E2" sqref="E1:E65536"/>
    </sheetView>
  </sheetViews>
  <sheetFormatPr defaultColWidth="9.00390625" defaultRowHeight="15"/>
  <cols>
    <col min="1" max="1" width="9.140625" style="0" customWidth="1"/>
    <col min="2" max="2" width="9.8515625" style="0" customWidth="1"/>
    <col min="3" max="4" width="20.421875" style="0" customWidth="1"/>
    <col min="5" max="5" width="11.28125" style="0" customWidth="1"/>
  </cols>
  <sheetData>
    <row r="1" spans="1:5" ht="46.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>
        <v>1</v>
      </c>
      <c r="B3" s="3" t="str">
        <f>"毛冬花"</f>
        <v>毛冬花</v>
      </c>
      <c r="C3" s="3" t="s">
        <v>6</v>
      </c>
      <c r="D3" s="3" t="s">
        <v>7</v>
      </c>
      <c r="E3" s="4"/>
    </row>
    <row r="4" spans="1:5" ht="24.75" customHeight="1">
      <c r="A4" s="4">
        <v>2</v>
      </c>
      <c r="B4" s="3" t="str">
        <f>"符小娟"</f>
        <v>符小娟</v>
      </c>
      <c r="C4" s="3" t="s">
        <v>8</v>
      </c>
      <c r="D4" s="3" t="s">
        <v>7</v>
      </c>
      <c r="E4" s="4"/>
    </row>
    <row r="5" spans="1:5" ht="24.75" customHeight="1">
      <c r="A5" s="4">
        <v>3</v>
      </c>
      <c r="B5" s="3" t="str">
        <f>"曾雅菲"</f>
        <v>曾雅菲</v>
      </c>
      <c r="C5" s="3" t="s">
        <v>9</v>
      </c>
      <c r="D5" s="3" t="s">
        <v>7</v>
      </c>
      <c r="E5" s="4"/>
    </row>
    <row r="6" spans="1:5" ht="24.75" customHeight="1">
      <c r="A6" s="4">
        <v>4</v>
      </c>
      <c r="B6" s="3" t="str">
        <f>"潘家隆"</f>
        <v>潘家隆</v>
      </c>
      <c r="C6" s="3" t="s">
        <v>10</v>
      </c>
      <c r="D6" s="3" t="s">
        <v>7</v>
      </c>
      <c r="E6" s="4"/>
    </row>
    <row r="7" spans="1:5" ht="24.75" customHeight="1">
      <c r="A7" s="4">
        <v>5</v>
      </c>
      <c r="B7" s="3" t="str">
        <f>"柯令慧"</f>
        <v>柯令慧</v>
      </c>
      <c r="C7" s="3" t="s">
        <v>11</v>
      </c>
      <c r="D7" s="3" t="s">
        <v>7</v>
      </c>
      <c r="E7" s="4"/>
    </row>
    <row r="8" spans="1:5" ht="24.75" customHeight="1">
      <c r="A8" s="4">
        <v>6</v>
      </c>
      <c r="B8" s="3" t="str">
        <f>"符云平"</f>
        <v>符云平</v>
      </c>
      <c r="C8" s="3" t="s">
        <v>12</v>
      </c>
      <c r="D8" s="3" t="s">
        <v>7</v>
      </c>
      <c r="E8" s="4"/>
    </row>
    <row r="9" spans="1:5" ht="24.75" customHeight="1">
      <c r="A9" s="4">
        <v>7</v>
      </c>
      <c r="B9" s="3" t="str">
        <f>"林娟"</f>
        <v>林娟</v>
      </c>
      <c r="C9" s="3" t="s">
        <v>13</v>
      </c>
      <c r="D9" s="3" t="s">
        <v>7</v>
      </c>
      <c r="E9" s="4"/>
    </row>
    <row r="10" spans="1:5" ht="24.75" customHeight="1">
      <c r="A10" s="4">
        <v>8</v>
      </c>
      <c r="B10" s="3" t="str">
        <f>"曾思薇"</f>
        <v>曾思薇</v>
      </c>
      <c r="C10" s="3" t="s">
        <v>14</v>
      </c>
      <c r="D10" s="3" t="s">
        <v>7</v>
      </c>
      <c r="E10" s="4"/>
    </row>
    <row r="11" spans="1:5" ht="24.75" customHeight="1">
      <c r="A11" s="4">
        <v>9</v>
      </c>
      <c r="B11" s="3" t="str">
        <f>"覃秀巧"</f>
        <v>覃秀巧</v>
      </c>
      <c r="C11" s="3" t="s">
        <v>15</v>
      </c>
      <c r="D11" s="3" t="s">
        <v>7</v>
      </c>
      <c r="E11" s="4"/>
    </row>
    <row r="12" spans="1:5" ht="24.75" customHeight="1">
      <c r="A12" s="4">
        <v>10</v>
      </c>
      <c r="B12" s="3" t="str">
        <f>"李蕾"</f>
        <v>李蕾</v>
      </c>
      <c r="C12" s="3" t="s">
        <v>16</v>
      </c>
      <c r="D12" s="3" t="s">
        <v>7</v>
      </c>
      <c r="E12" s="4"/>
    </row>
    <row r="13" spans="1:5" ht="24.75" customHeight="1">
      <c r="A13" s="4">
        <v>11</v>
      </c>
      <c r="B13" s="3" t="str">
        <f>"许文彬"</f>
        <v>许文彬</v>
      </c>
      <c r="C13" s="3" t="s">
        <v>17</v>
      </c>
      <c r="D13" s="3" t="s">
        <v>7</v>
      </c>
      <c r="E13" s="4"/>
    </row>
    <row r="14" spans="1:5" ht="24.75" customHeight="1">
      <c r="A14" s="4">
        <v>12</v>
      </c>
      <c r="B14" s="3" t="str">
        <f>"张建银"</f>
        <v>张建银</v>
      </c>
      <c r="C14" s="3" t="s">
        <v>18</v>
      </c>
      <c r="D14" s="3" t="s">
        <v>7</v>
      </c>
      <c r="E14" s="4"/>
    </row>
    <row r="15" spans="1:5" ht="24.75" customHeight="1">
      <c r="A15" s="4">
        <v>13</v>
      </c>
      <c r="B15" s="3" t="str">
        <f>"劳小芳"</f>
        <v>劳小芳</v>
      </c>
      <c r="C15" s="3" t="s">
        <v>19</v>
      </c>
      <c r="D15" s="3" t="s">
        <v>7</v>
      </c>
      <c r="E15" s="4"/>
    </row>
    <row r="16" spans="1:5" ht="24.75" customHeight="1">
      <c r="A16" s="4">
        <v>14</v>
      </c>
      <c r="B16" s="3" t="str">
        <f>"陈怡婷"</f>
        <v>陈怡婷</v>
      </c>
      <c r="C16" s="3" t="s">
        <v>20</v>
      </c>
      <c r="D16" s="3" t="s">
        <v>7</v>
      </c>
      <c r="E16" s="4"/>
    </row>
    <row r="17" spans="1:5" ht="24.75" customHeight="1">
      <c r="A17" s="4">
        <v>15</v>
      </c>
      <c r="B17" s="3" t="str">
        <f>"许二祥"</f>
        <v>许二祥</v>
      </c>
      <c r="C17" s="3" t="s">
        <v>21</v>
      </c>
      <c r="D17" s="3" t="s">
        <v>7</v>
      </c>
      <c r="E17" s="4"/>
    </row>
    <row r="18" spans="1:5" ht="24.75" customHeight="1">
      <c r="A18" s="4">
        <v>16</v>
      </c>
      <c r="B18" s="3" t="str">
        <f>"凌娜"</f>
        <v>凌娜</v>
      </c>
      <c r="C18" s="3" t="s">
        <v>22</v>
      </c>
      <c r="D18" s="3" t="s">
        <v>7</v>
      </c>
      <c r="E18" s="4"/>
    </row>
    <row r="19" spans="1:5" ht="24.75" customHeight="1">
      <c r="A19" s="4">
        <v>17</v>
      </c>
      <c r="B19" s="3" t="str">
        <f>"钟易汝"</f>
        <v>钟易汝</v>
      </c>
      <c r="C19" s="3" t="s">
        <v>23</v>
      </c>
      <c r="D19" s="3" t="s">
        <v>7</v>
      </c>
      <c r="E19" s="4"/>
    </row>
    <row r="20" spans="1:5" ht="24.75" customHeight="1">
      <c r="A20" s="4">
        <v>18</v>
      </c>
      <c r="B20" s="3" t="str">
        <f>"符加卫"</f>
        <v>符加卫</v>
      </c>
      <c r="C20" s="3" t="s">
        <v>24</v>
      </c>
      <c r="D20" s="3" t="s">
        <v>7</v>
      </c>
      <c r="E20" s="4"/>
    </row>
    <row r="21" spans="1:5" ht="24.75" customHeight="1">
      <c r="A21" s="4">
        <v>19</v>
      </c>
      <c r="B21" s="3" t="str">
        <f>"赵津宇"</f>
        <v>赵津宇</v>
      </c>
      <c r="C21" s="3" t="s">
        <v>25</v>
      </c>
      <c r="D21" s="3" t="s">
        <v>7</v>
      </c>
      <c r="E21" s="4"/>
    </row>
    <row r="22" spans="1:5" ht="24.75" customHeight="1">
      <c r="A22" s="4">
        <v>20</v>
      </c>
      <c r="B22" s="3" t="str">
        <f>"朱小丽"</f>
        <v>朱小丽</v>
      </c>
      <c r="C22" s="3" t="s">
        <v>26</v>
      </c>
      <c r="D22" s="3" t="s">
        <v>7</v>
      </c>
      <c r="E22" s="4"/>
    </row>
    <row r="23" spans="1:5" ht="24.75" customHeight="1">
      <c r="A23" s="4">
        <v>21</v>
      </c>
      <c r="B23" s="3" t="str">
        <f>"陈一帆"</f>
        <v>陈一帆</v>
      </c>
      <c r="C23" s="3" t="s">
        <v>27</v>
      </c>
      <c r="D23" s="3" t="s">
        <v>7</v>
      </c>
      <c r="E23" s="4"/>
    </row>
    <row r="24" spans="1:5" ht="24.75" customHeight="1">
      <c r="A24" s="4">
        <v>22</v>
      </c>
      <c r="B24" s="3" t="str">
        <f>"郑伊静"</f>
        <v>郑伊静</v>
      </c>
      <c r="C24" s="3" t="s">
        <v>28</v>
      </c>
      <c r="D24" s="3" t="s">
        <v>7</v>
      </c>
      <c r="E24" s="4"/>
    </row>
    <row r="25" spans="1:5" ht="24.75" customHeight="1">
      <c r="A25" s="4">
        <v>23</v>
      </c>
      <c r="B25" s="3" t="str">
        <f>"卓心茹"</f>
        <v>卓心茹</v>
      </c>
      <c r="C25" s="3" t="s">
        <v>29</v>
      </c>
      <c r="D25" s="3" t="s">
        <v>7</v>
      </c>
      <c r="E25" s="4"/>
    </row>
    <row r="26" spans="1:5" ht="24.75" customHeight="1">
      <c r="A26" s="4">
        <v>24</v>
      </c>
      <c r="B26" s="3" t="str">
        <f>"王业权"</f>
        <v>王业权</v>
      </c>
      <c r="C26" s="3" t="s">
        <v>30</v>
      </c>
      <c r="D26" s="3" t="s">
        <v>7</v>
      </c>
      <c r="E26" s="4"/>
    </row>
    <row r="27" spans="1:5" ht="24.75" customHeight="1">
      <c r="A27" s="4">
        <v>25</v>
      </c>
      <c r="B27" s="3" t="str">
        <f>"庞青青"</f>
        <v>庞青青</v>
      </c>
      <c r="C27" s="3" t="s">
        <v>31</v>
      </c>
      <c r="D27" s="3" t="s">
        <v>7</v>
      </c>
      <c r="E27" s="4"/>
    </row>
    <row r="28" spans="1:5" ht="24.75" customHeight="1">
      <c r="A28" s="4">
        <v>26</v>
      </c>
      <c r="B28" s="3" t="str">
        <f>"王仕泓"</f>
        <v>王仕泓</v>
      </c>
      <c r="C28" s="3" t="s">
        <v>32</v>
      </c>
      <c r="D28" s="3" t="s">
        <v>7</v>
      </c>
      <c r="E28" s="4"/>
    </row>
    <row r="29" spans="1:5" ht="24.75" customHeight="1">
      <c r="A29" s="4">
        <v>27</v>
      </c>
      <c r="B29" s="3" t="str">
        <f>"李畅程"</f>
        <v>李畅程</v>
      </c>
      <c r="C29" s="3" t="s">
        <v>33</v>
      </c>
      <c r="D29" s="3" t="s">
        <v>7</v>
      </c>
      <c r="E29" s="4"/>
    </row>
    <row r="30" spans="1:5" ht="24.75" customHeight="1">
      <c r="A30" s="4">
        <v>28</v>
      </c>
      <c r="B30" s="3" t="str">
        <f>"孙井娜"</f>
        <v>孙井娜</v>
      </c>
      <c r="C30" s="3" t="s">
        <v>34</v>
      </c>
      <c r="D30" s="3" t="s">
        <v>7</v>
      </c>
      <c r="E30" s="4"/>
    </row>
    <row r="31" spans="1:5" ht="24.75" customHeight="1">
      <c r="A31" s="4">
        <v>29</v>
      </c>
      <c r="B31" s="3" t="str">
        <f>"赵英诗"</f>
        <v>赵英诗</v>
      </c>
      <c r="C31" s="3" t="s">
        <v>35</v>
      </c>
      <c r="D31" s="3" t="s">
        <v>7</v>
      </c>
      <c r="E31" s="4"/>
    </row>
    <row r="32" spans="1:5" ht="24.75" customHeight="1">
      <c r="A32" s="4">
        <v>30</v>
      </c>
      <c r="B32" s="3" t="str">
        <f>"曾蔚玲"</f>
        <v>曾蔚玲</v>
      </c>
      <c r="C32" s="3" t="s">
        <v>36</v>
      </c>
      <c r="D32" s="3" t="s">
        <v>7</v>
      </c>
      <c r="E32" s="4"/>
    </row>
    <row r="33" spans="1:5" ht="24.75" customHeight="1">
      <c r="A33" s="4">
        <v>31</v>
      </c>
      <c r="B33" s="3" t="str">
        <f>"王家龙"</f>
        <v>王家龙</v>
      </c>
      <c r="C33" s="3" t="s">
        <v>37</v>
      </c>
      <c r="D33" s="3" t="s">
        <v>7</v>
      </c>
      <c r="E33" s="4"/>
    </row>
    <row r="34" spans="1:5" ht="24.75" customHeight="1">
      <c r="A34" s="4">
        <v>32</v>
      </c>
      <c r="B34" s="3" t="str">
        <f>"何娟娟"</f>
        <v>何娟娟</v>
      </c>
      <c r="C34" s="3" t="s">
        <v>38</v>
      </c>
      <c r="D34" s="3" t="s">
        <v>7</v>
      </c>
      <c r="E34" s="4"/>
    </row>
    <row r="35" spans="1:5" ht="24.75" customHeight="1">
      <c r="A35" s="4">
        <v>33</v>
      </c>
      <c r="B35" s="3" t="str">
        <f>"符绵泮"</f>
        <v>符绵泮</v>
      </c>
      <c r="C35" s="3" t="s">
        <v>39</v>
      </c>
      <c r="D35" s="3" t="s">
        <v>7</v>
      </c>
      <c r="E35" s="4"/>
    </row>
    <row r="36" spans="1:5" ht="24.75" customHeight="1">
      <c r="A36" s="4">
        <v>34</v>
      </c>
      <c r="B36" s="3" t="str">
        <f>"罗家"</f>
        <v>罗家</v>
      </c>
      <c r="C36" s="3" t="s">
        <v>40</v>
      </c>
      <c r="D36" s="3" t="s">
        <v>7</v>
      </c>
      <c r="E36" s="4"/>
    </row>
    <row r="37" spans="1:5" ht="24.75" customHeight="1">
      <c r="A37" s="4">
        <v>35</v>
      </c>
      <c r="B37" s="3" t="str">
        <f>"王泷"</f>
        <v>王泷</v>
      </c>
      <c r="C37" s="3" t="s">
        <v>41</v>
      </c>
      <c r="D37" s="3" t="s">
        <v>7</v>
      </c>
      <c r="E37" s="4"/>
    </row>
    <row r="38" spans="1:5" ht="24.75" customHeight="1">
      <c r="A38" s="4">
        <v>36</v>
      </c>
      <c r="B38" s="3" t="str">
        <f>"王洁玉"</f>
        <v>王洁玉</v>
      </c>
      <c r="C38" s="3" t="s">
        <v>42</v>
      </c>
      <c r="D38" s="3" t="s">
        <v>7</v>
      </c>
      <c r="E38" s="4"/>
    </row>
    <row r="39" spans="1:5" ht="24.75" customHeight="1">
      <c r="A39" s="4">
        <v>37</v>
      </c>
      <c r="B39" s="3" t="str">
        <f>"王军"</f>
        <v>王军</v>
      </c>
      <c r="C39" s="3" t="s">
        <v>43</v>
      </c>
      <c r="D39" s="3" t="s">
        <v>44</v>
      </c>
      <c r="E39" s="4"/>
    </row>
    <row r="40" spans="1:5" ht="24.75" customHeight="1">
      <c r="A40" s="4">
        <v>38</v>
      </c>
      <c r="B40" s="3" t="str">
        <f>"吉才少"</f>
        <v>吉才少</v>
      </c>
      <c r="C40" s="3" t="s">
        <v>45</v>
      </c>
      <c r="D40" s="3" t="s">
        <v>44</v>
      </c>
      <c r="E40" s="4"/>
    </row>
    <row r="41" spans="1:5" ht="24.75" customHeight="1">
      <c r="A41" s="4">
        <v>39</v>
      </c>
      <c r="B41" s="3" t="str">
        <f>"杜俞萱"</f>
        <v>杜俞萱</v>
      </c>
      <c r="C41" s="3" t="s">
        <v>46</v>
      </c>
      <c r="D41" s="3" t="s">
        <v>44</v>
      </c>
      <c r="E41" s="4"/>
    </row>
    <row r="42" spans="1:5" ht="24.75" customHeight="1">
      <c r="A42" s="4">
        <v>40</v>
      </c>
      <c r="B42" s="3" t="str">
        <f>"张梦莹"</f>
        <v>张梦莹</v>
      </c>
      <c r="C42" s="3" t="s">
        <v>47</v>
      </c>
      <c r="D42" s="3" t="s">
        <v>44</v>
      </c>
      <c r="E42" s="4"/>
    </row>
    <row r="43" spans="1:5" ht="24.75" customHeight="1">
      <c r="A43" s="4">
        <v>41</v>
      </c>
      <c r="B43" s="3" t="str">
        <f>"蔡婷"</f>
        <v>蔡婷</v>
      </c>
      <c r="C43" s="3" t="s">
        <v>48</v>
      </c>
      <c r="D43" s="3" t="s">
        <v>44</v>
      </c>
      <c r="E43" s="4"/>
    </row>
    <row r="44" spans="1:5" ht="24.75" customHeight="1">
      <c r="A44" s="4">
        <v>42</v>
      </c>
      <c r="B44" s="3" t="str">
        <f>"伍敏敏"</f>
        <v>伍敏敏</v>
      </c>
      <c r="C44" s="3" t="s">
        <v>49</v>
      </c>
      <c r="D44" s="3" t="s">
        <v>44</v>
      </c>
      <c r="E44" s="4"/>
    </row>
    <row r="45" spans="1:5" ht="24.75" customHeight="1">
      <c r="A45" s="4">
        <v>43</v>
      </c>
      <c r="B45" s="3" t="str">
        <f>"周承政"</f>
        <v>周承政</v>
      </c>
      <c r="C45" s="3" t="s">
        <v>50</v>
      </c>
      <c r="D45" s="3" t="s">
        <v>44</v>
      </c>
      <c r="E45" s="4"/>
    </row>
    <row r="46" spans="1:5" ht="24.75" customHeight="1">
      <c r="A46" s="4">
        <v>44</v>
      </c>
      <c r="B46" s="3" t="str">
        <f>"陈大卫"</f>
        <v>陈大卫</v>
      </c>
      <c r="C46" s="3" t="s">
        <v>51</v>
      </c>
      <c r="D46" s="3" t="s">
        <v>44</v>
      </c>
      <c r="E46" s="4"/>
    </row>
    <row r="47" spans="1:5" ht="24.75" customHeight="1">
      <c r="A47" s="4">
        <v>45</v>
      </c>
      <c r="B47" s="3" t="str">
        <f>"王玉文"</f>
        <v>王玉文</v>
      </c>
      <c r="C47" s="3" t="s">
        <v>52</v>
      </c>
      <c r="D47" s="3" t="s">
        <v>44</v>
      </c>
      <c r="E47" s="4"/>
    </row>
    <row r="48" spans="1:5" ht="24.75" customHeight="1">
      <c r="A48" s="4">
        <v>46</v>
      </c>
      <c r="B48" s="3" t="str">
        <f>"冯佳慧"</f>
        <v>冯佳慧</v>
      </c>
      <c r="C48" s="3" t="s">
        <v>53</v>
      </c>
      <c r="D48" s="3" t="s">
        <v>44</v>
      </c>
      <c r="E48" s="4"/>
    </row>
    <row r="49" spans="1:5" ht="24.75" customHeight="1">
      <c r="A49" s="4">
        <v>47</v>
      </c>
      <c r="B49" s="3" t="str">
        <f>"段林美"</f>
        <v>段林美</v>
      </c>
      <c r="C49" s="3" t="s">
        <v>54</v>
      </c>
      <c r="D49" s="3" t="s">
        <v>44</v>
      </c>
      <c r="E49" s="4"/>
    </row>
    <row r="50" spans="1:5" ht="24.75" customHeight="1">
      <c r="A50" s="4">
        <v>48</v>
      </c>
      <c r="B50" s="3" t="str">
        <f>"韩万强"</f>
        <v>韩万强</v>
      </c>
      <c r="C50" s="3" t="s">
        <v>55</v>
      </c>
      <c r="D50" s="3" t="s">
        <v>44</v>
      </c>
      <c r="E50" s="4"/>
    </row>
    <row r="51" spans="1:5" ht="24.75" customHeight="1">
      <c r="A51" s="4">
        <v>49</v>
      </c>
      <c r="B51" s="3" t="str">
        <f>"王箫箫"</f>
        <v>王箫箫</v>
      </c>
      <c r="C51" s="3" t="s">
        <v>56</v>
      </c>
      <c r="D51" s="3" t="s">
        <v>44</v>
      </c>
      <c r="E51" s="4"/>
    </row>
    <row r="52" spans="1:5" ht="24.75" customHeight="1">
      <c r="A52" s="4">
        <v>50</v>
      </c>
      <c r="B52" s="3" t="str">
        <f>"董天娜"</f>
        <v>董天娜</v>
      </c>
      <c r="C52" s="3" t="s">
        <v>57</v>
      </c>
      <c r="D52" s="3" t="s">
        <v>44</v>
      </c>
      <c r="E52" s="4"/>
    </row>
    <row r="53" spans="1:5" ht="24.75" customHeight="1">
      <c r="A53" s="4">
        <v>51</v>
      </c>
      <c r="B53" s="3" t="str">
        <f>"黄荷格"</f>
        <v>黄荷格</v>
      </c>
      <c r="C53" s="3" t="s">
        <v>58</v>
      </c>
      <c r="D53" s="3" t="s">
        <v>44</v>
      </c>
      <c r="E53" s="4"/>
    </row>
    <row r="54" spans="1:5" ht="24.75" customHeight="1">
      <c r="A54" s="4">
        <v>52</v>
      </c>
      <c r="B54" s="3" t="str">
        <f>"梅关阳"</f>
        <v>梅关阳</v>
      </c>
      <c r="C54" s="3" t="s">
        <v>59</v>
      </c>
      <c r="D54" s="3" t="s">
        <v>44</v>
      </c>
      <c r="E54" s="4"/>
    </row>
    <row r="55" spans="1:5" ht="24.75" customHeight="1">
      <c r="A55" s="4">
        <v>53</v>
      </c>
      <c r="B55" s="3" t="str">
        <f>"郭燕飞"</f>
        <v>郭燕飞</v>
      </c>
      <c r="C55" s="3" t="s">
        <v>60</v>
      </c>
      <c r="D55" s="3" t="s">
        <v>44</v>
      </c>
      <c r="E55" s="4"/>
    </row>
    <row r="56" spans="1:5" ht="24.75" customHeight="1">
      <c r="A56" s="4">
        <v>54</v>
      </c>
      <c r="B56" s="3" t="str">
        <f>"莫朝颖"</f>
        <v>莫朝颖</v>
      </c>
      <c r="C56" s="3" t="s">
        <v>61</v>
      </c>
      <c r="D56" s="3" t="s">
        <v>44</v>
      </c>
      <c r="E56" s="4"/>
    </row>
    <row r="57" spans="1:5" ht="24.75" customHeight="1">
      <c r="A57" s="4">
        <v>55</v>
      </c>
      <c r="B57" s="3" t="str">
        <f>"莫静怡"</f>
        <v>莫静怡</v>
      </c>
      <c r="C57" s="3" t="s">
        <v>62</v>
      </c>
      <c r="D57" s="3" t="s">
        <v>44</v>
      </c>
      <c r="E57" s="4"/>
    </row>
    <row r="58" spans="1:5" ht="24.75" customHeight="1">
      <c r="A58" s="4">
        <v>56</v>
      </c>
      <c r="B58" s="3" t="str">
        <f>"邢维园"</f>
        <v>邢维园</v>
      </c>
      <c r="C58" s="3" t="s">
        <v>63</v>
      </c>
      <c r="D58" s="3" t="s">
        <v>44</v>
      </c>
      <c r="E58" s="4"/>
    </row>
    <row r="59" spans="1:5" ht="24.75" customHeight="1">
      <c r="A59" s="4">
        <v>57</v>
      </c>
      <c r="B59" s="3" t="str">
        <f>"占仪"</f>
        <v>占仪</v>
      </c>
      <c r="C59" s="3" t="s">
        <v>64</v>
      </c>
      <c r="D59" s="3" t="s">
        <v>44</v>
      </c>
      <c r="E59" s="4"/>
    </row>
    <row r="60" spans="1:5" ht="24.75" customHeight="1">
      <c r="A60" s="4">
        <v>58</v>
      </c>
      <c r="B60" s="3" t="str">
        <f>"谢小梅"</f>
        <v>谢小梅</v>
      </c>
      <c r="C60" s="3" t="s">
        <v>65</v>
      </c>
      <c r="D60" s="3" t="s">
        <v>44</v>
      </c>
      <c r="E60" s="4"/>
    </row>
    <row r="61" spans="1:5" ht="24.75" customHeight="1">
      <c r="A61" s="4">
        <v>59</v>
      </c>
      <c r="B61" s="3" t="str">
        <f>"唐元园"</f>
        <v>唐元园</v>
      </c>
      <c r="C61" s="3" t="s">
        <v>66</v>
      </c>
      <c r="D61" s="3" t="s">
        <v>44</v>
      </c>
      <c r="E61" s="4"/>
    </row>
    <row r="62" spans="1:5" ht="24.75" customHeight="1">
      <c r="A62" s="4">
        <v>60</v>
      </c>
      <c r="B62" s="3" t="str">
        <f>"王秋芳"</f>
        <v>王秋芳</v>
      </c>
      <c r="C62" s="3" t="s">
        <v>67</v>
      </c>
      <c r="D62" s="3" t="s">
        <v>44</v>
      </c>
      <c r="E62" s="4"/>
    </row>
    <row r="63" spans="1:5" ht="24.75" customHeight="1">
      <c r="A63" s="4">
        <v>61</v>
      </c>
      <c r="B63" s="3" t="str">
        <f>"陈言梅"</f>
        <v>陈言梅</v>
      </c>
      <c r="C63" s="3" t="s">
        <v>68</v>
      </c>
      <c r="D63" s="3" t="s">
        <v>44</v>
      </c>
      <c r="E63" s="4"/>
    </row>
    <row r="64" spans="1:5" ht="24.75" customHeight="1">
      <c r="A64" s="4">
        <v>62</v>
      </c>
      <c r="B64" s="3" t="str">
        <f>"王蕊"</f>
        <v>王蕊</v>
      </c>
      <c r="C64" s="3" t="s">
        <v>69</v>
      </c>
      <c r="D64" s="3" t="s">
        <v>44</v>
      </c>
      <c r="E64" s="4"/>
    </row>
    <row r="65" spans="1:5" ht="24.75" customHeight="1">
      <c r="A65" s="4">
        <v>63</v>
      </c>
      <c r="B65" s="3" t="str">
        <f>"骆柳女"</f>
        <v>骆柳女</v>
      </c>
      <c r="C65" s="3" t="s">
        <v>70</v>
      </c>
      <c r="D65" s="3" t="s">
        <v>44</v>
      </c>
      <c r="E65" s="4"/>
    </row>
    <row r="66" spans="1:5" ht="24.75" customHeight="1">
      <c r="A66" s="4">
        <v>64</v>
      </c>
      <c r="B66" s="3" t="str">
        <f>"李俊亨"</f>
        <v>李俊亨</v>
      </c>
      <c r="C66" s="3" t="s">
        <v>71</v>
      </c>
      <c r="D66" s="3" t="s">
        <v>44</v>
      </c>
      <c r="E66" s="4"/>
    </row>
    <row r="67" spans="1:5" ht="24.75" customHeight="1">
      <c r="A67" s="4">
        <v>65</v>
      </c>
      <c r="B67" s="3" t="str">
        <f>"姜虹"</f>
        <v>姜虹</v>
      </c>
      <c r="C67" s="3" t="s">
        <v>72</v>
      </c>
      <c r="D67" s="3" t="s">
        <v>44</v>
      </c>
      <c r="E67" s="4"/>
    </row>
    <row r="68" spans="1:5" ht="24.75" customHeight="1">
      <c r="A68" s="4">
        <v>66</v>
      </c>
      <c r="B68" s="3" t="str">
        <f>"廖晨"</f>
        <v>廖晨</v>
      </c>
      <c r="C68" s="3" t="s">
        <v>73</v>
      </c>
      <c r="D68" s="3" t="s">
        <v>44</v>
      </c>
      <c r="E68" s="4"/>
    </row>
    <row r="69" spans="1:5" ht="24.75" customHeight="1">
      <c r="A69" s="4">
        <v>67</v>
      </c>
      <c r="B69" s="3" t="str">
        <f>"王育高"</f>
        <v>王育高</v>
      </c>
      <c r="C69" s="3" t="s">
        <v>74</v>
      </c>
      <c r="D69" s="3" t="s">
        <v>44</v>
      </c>
      <c r="E69" s="4"/>
    </row>
    <row r="70" spans="1:5" ht="24.75" customHeight="1">
      <c r="A70" s="4">
        <v>68</v>
      </c>
      <c r="B70" s="3" t="str">
        <f>"王胜"</f>
        <v>王胜</v>
      </c>
      <c r="C70" s="3" t="s">
        <v>75</v>
      </c>
      <c r="D70" s="3" t="s">
        <v>44</v>
      </c>
      <c r="E70" s="4"/>
    </row>
    <row r="71" spans="1:5" ht="24.75" customHeight="1">
      <c r="A71" s="4">
        <v>69</v>
      </c>
      <c r="B71" s="3" t="str">
        <f>"林青心"</f>
        <v>林青心</v>
      </c>
      <c r="C71" s="3" t="s">
        <v>76</v>
      </c>
      <c r="D71" s="3" t="s">
        <v>44</v>
      </c>
      <c r="E71" s="4"/>
    </row>
    <row r="72" spans="1:5" ht="24.75" customHeight="1">
      <c r="A72" s="4">
        <v>70</v>
      </c>
      <c r="B72" s="3" t="str">
        <f>"朱萍"</f>
        <v>朱萍</v>
      </c>
      <c r="C72" s="3" t="s">
        <v>77</v>
      </c>
      <c r="D72" s="3" t="s">
        <v>44</v>
      </c>
      <c r="E72" s="4"/>
    </row>
    <row r="73" spans="1:5" ht="24.75" customHeight="1">
      <c r="A73" s="4">
        <v>71</v>
      </c>
      <c r="B73" s="3" t="str">
        <f>"洪二妹"</f>
        <v>洪二妹</v>
      </c>
      <c r="C73" s="3" t="s">
        <v>78</v>
      </c>
      <c r="D73" s="3" t="s">
        <v>44</v>
      </c>
      <c r="E73" s="4"/>
    </row>
    <row r="74" spans="1:5" ht="24.75" customHeight="1">
      <c r="A74" s="4">
        <v>72</v>
      </c>
      <c r="B74" s="3" t="str">
        <f>"黄盈与"</f>
        <v>黄盈与</v>
      </c>
      <c r="C74" s="3" t="s">
        <v>79</v>
      </c>
      <c r="D74" s="3" t="s">
        <v>44</v>
      </c>
      <c r="E74" s="4"/>
    </row>
    <row r="75" spans="1:5" ht="24.75" customHeight="1">
      <c r="A75" s="4">
        <v>73</v>
      </c>
      <c r="B75" s="3" t="str">
        <f>"廖淑娟"</f>
        <v>廖淑娟</v>
      </c>
      <c r="C75" s="3" t="s">
        <v>80</v>
      </c>
      <c r="D75" s="3" t="s">
        <v>44</v>
      </c>
      <c r="E75" s="4"/>
    </row>
    <row r="76" spans="1:5" ht="24.75" customHeight="1">
      <c r="A76" s="4">
        <v>74</v>
      </c>
      <c r="B76" s="3" t="str">
        <f>"钟云山"</f>
        <v>钟云山</v>
      </c>
      <c r="C76" s="3" t="s">
        <v>81</v>
      </c>
      <c r="D76" s="3" t="s">
        <v>44</v>
      </c>
      <c r="E76" s="4"/>
    </row>
    <row r="77" spans="1:5" ht="24.75" customHeight="1">
      <c r="A77" s="4">
        <v>75</v>
      </c>
      <c r="B77" s="3" t="str">
        <f>"吴晓莹"</f>
        <v>吴晓莹</v>
      </c>
      <c r="C77" s="3" t="s">
        <v>82</v>
      </c>
      <c r="D77" s="3" t="s">
        <v>44</v>
      </c>
      <c r="E77" s="4"/>
    </row>
    <row r="78" spans="1:5" ht="24.75" customHeight="1">
      <c r="A78" s="4">
        <v>76</v>
      </c>
      <c r="B78" s="3" t="str">
        <f>"王浪"</f>
        <v>王浪</v>
      </c>
      <c r="C78" s="3" t="s">
        <v>83</v>
      </c>
      <c r="D78" s="3" t="s">
        <v>44</v>
      </c>
      <c r="E78" s="4"/>
    </row>
    <row r="79" spans="1:5" ht="24.75" customHeight="1">
      <c r="A79" s="4">
        <v>77</v>
      </c>
      <c r="B79" s="3" t="str">
        <f>"邱柳云"</f>
        <v>邱柳云</v>
      </c>
      <c r="C79" s="3" t="s">
        <v>84</v>
      </c>
      <c r="D79" s="3" t="s">
        <v>44</v>
      </c>
      <c r="E79" s="4"/>
    </row>
    <row r="80" spans="1:5" ht="24.75" customHeight="1">
      <c r="A80" s="4">
        <v>78</v>
      </c>
      <c r="B80" s="3" t="str">
        <f>"杜晓童"</f>
        <v>杜晓童</v>
      </c>
      <c r="C80" s="3" t="s">
        <v>85</v>
      </c>
      <c r="D80" s="3" t="s">
        <v>44</v>
      </c>
      <c r="E80" s="4"/>
    </row>
    <row r="81" spans="1:5" ht="24.75" customHeight="1">
      <c r="A81" s="4">
        <v>79</v>
      </c>
      <c r="B81" s="3" t="str">
        <f>"王绥冰"</f>
        <v>王绥冰</v>
      </c>
      <c r="C81" s="3" t="s">
        <v>86</v>
      </c>
      <c r="D81" s="3" t="s">
        <v>87</v>
      </c>
      <c r="E81" s="4"/>
    </row>
    <row r="82" spans="1:5" ht="24.75" customHeight="1">
      <c r="A82" s="4">
        <v>80</v>
      </c>
      <c r="B82" s="3" t="str">
        <f>"符诒洪"</f>
        <v>符诒洪</v>
      </c>
      <c r="C82" s="3" t="s">
        <v>88</v>
      </c>
      <c r="D82" s="3" t="s">
        <v>87</v>
      </c>
      <c r="E82" s="4"/>
    </row>
    <row r="83" spans="1:5" ht="24.75" customHeight="1">
      <c r="A83" s="4">
        <v>81</v>
      </c>
      <c r="B83" s="3" t="str">
        <f>"朱厚宣"</f>
        <v>朱厚宣</v>
      </c>
      <c r="C83" s="3" t="s">
        <v>89</v>
      </c>
      <c r="D83" s="3" t="s">
        <v>87</v>
      </c>
      <c r="E83" s="4"/>
    </row>
    <row r="84" spans="1:5" ht="24.75" customHeight="1">
      <c r="A84" s="4">
        <v>82</v>
      </c>
      <c r="B84" s="3" t="str">
        <f>"林诗放"</f>
        <v>林诗放</v>
      </c>
      <c r="C84" s="3" t="s">
        <v>90</v>
      </c>
      <c r="D84" s="3" t="s">
        <v>87</v>
      </c>
      <c r="E84" s="4"/>
    </row>
    <row r="85" spans="1:5" ht="24.75" customHeight="1">
      <c r="A85" s="4">
        <v>83</v>
      </c>
      <c r="B85" s="3" t="str">
        <f>"岑小敏"</f>
        <v>岑小敏</v>
      </c>
      <c r="C85" s="3" t="s">
        <v>91</v>
      </c>
      <c r="D85" s="3" t="s">
        <v>87</v>
      </c>
      <c r="E85" s="4"/>
    </row>
    <row r="86" spans="1:5" ht="24.75" customHeight="1">
      <c r="A86" s="4">
        <v>84</v>
      </c>
      <c r="B86" s="3" t="str">
        <f>"吴柳冰"</f>
        <v>吴柳冰</v>
      </c>
      <c r="C86" s="3" t="s">
        <v>92</v>
      </c>
      <c r="D86" s="3" t="s">
        <v>87</v>
      </c>
      <c r="E86" s="4"/>
    </row>
    <row r="87" spans="1:5" ht="24.75" customHeight="1">
      <c r="A87" s="4">
        <v>85</v>
      </c>
      <c r="B87" s="3" t="str">
        <f>"何旭"</f>
        <v>何旭</v>
      </c>
      <c r="C87" s="3" t="s">
        <v>93</v>
      </c>
      <c r="D87" s="3" t="s">
        <v>87</v>
      </c>
      <c r="E87" s="4"/>
    </row>
    <row r="88" spans="1:5" ht="24.75" customHeight="1">
      <c r="A88" s="4">
        <v>86</v>
      </c>
      <c r="B88" s="3" t="str">
        <f>"朱小芳"</f>
        <v>朱小芳</v>
      </c>
      <c r="C88" s="3" t="s">
        <v>94</v>
      </c>
      <c r="D88" s="3" t="s">
        <v>87</v>
      </c>
      <c r="E88" s="4"/>
    </row>
  </sheetData>
  <sheetProtection/>
  <autoFilter ref="A2:E88">
    <sortState ref="A3:E88">
      <sortCondition sortBy="value" ref="D3:D88"/>
    </sortState>
  </autoFilter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柒月与你</cp:lastModifiedBy>
  <dcterms:created xsi:type="dcterms:W3CDTF">2022-06-13T06:59:16Z</dcterms:created>
  <dcterms:modified xsi:type="dcterms:W3CDTF">2022-06-13T09:37:05Z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4D529AB326A74E6BA4AA593DC54072BC</vt:lpwstr>
  </property>
  <property fmtid="{D5CDD505-2E9C-101B-9397-08002B2CF9AE}" pid="4" name="KSOProductBuildV">
    <vt:lpwstr>2052-11.1.0.11744</vt:lpwstr>
  </property>
</Properties>
</file>